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7B3F84E6-A821-45F2-9D1C-D8D6BC17C5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86 " sheetId="12" r:id="rId1"/>
  </sheets>
  <definedNames>
    <definedName name="_xlnm._FilterDatabase" localSheetId="0" hidden="1">'ΠΕ86 '!$A$2:$P$2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2" l="1"/>
  <c r="K3" i="12"/>
  <c r="L3" i="12"/>
  <c r="M3" i="12"/>
  <c r="N3" i="12"/>
  <c r="O3" i="12" l="1"/>
</calcChain>
</file>

<file path=xl/sharedStrings.xml><?xml version="1.0" encoding="utf-8"?>
<sst xmlns="http://schemas.openxmlformats.org/spreadsheetml/2006/main" count="22" uniqueCount="21">
  <si>
    <t>ΟΝΟΜΑΤΕΠΩΝΥΜΟ</t>
  </si>
  <si>
    <t>ΑΜ</t>
  </si>
  <si>
    <t xml:space="preserve">ΜΟΡΙΑ ΕΝΤΟΠΙΟΤΗΤΑΣ </t>
  </si>
  <si>
    <t>ΔΗΜΟΣ ΕΝΤΟΠΙΟΤΗΤΑΣ</t>
  </si>
  <si>
    <t>ΜΟΡΙΑ ΣΥΝΥΠΗΡΕΤΗΣΗΣ</t>
  </si>
  <si>
    <t>ΔΗΜΟΣ ΣΥΝΥΠΗΡΕΤΗΣΗΣ</t>
  </si>
  <si>
    <t>ΣΥΝΟΛΟ ΔΗΜΟΣ ΒΟΙΟΥ</t>
  </si>
  <si>
    <t>ΣΥΝΟΛΟ ΔΗΜΟΣ  ΚΟΖΑΝΗΣ</t>
  </si>
  <si>
    <t>ΣΥΝΟΛΟ ΔΗΜΟΣ ΕΟΡΔΑΙΑΣ</t>
  </si>
  <si>
    <t>ΑΑ</t>
  </si>
  <si>
    <t xml:space="preserve">ΣΥΝΟΛΟ </t>
  </si>
  <si>
    <t>ΣΥΝΟΛΟ ΔΗΜΟΣ ΣΕΡΒΙΩΝ</t>
  </si>
  <si>
    <t>ΣΥΝΟΛΟ ΔΗΜΟΣ ΒΕΛΒΕΝΤΟΥ</t>
  </si>
  <si>
    <t>Μέγιστη τιμή</t>
  </si>
  <si>
    <t xml:space="preserve">ΤΟΠΟΘΕΤΗΣΗ </t>
  </si>
  <si>
    <t>ΕΟΡΔΑΙΑΣ</t>
  </si>
  <si>
    <t>ΠΥΣΠΕ ΟΡΓΑΝΙΚΗ</t>
  </si>
  <si>
    <t>ΚΑΣΤΟΡΙΑΣ</t>
  </si>
  <si>
    <t xml:space="preserve"> Πράξη 19 / 31-08-2026  Προσωρινή τοποθέτηση αποσπασμένης  εκπαιδευτικού κλάδου ΠΕ08 για το διδακτικό έτος 2026-2027</t>
  </si>
  <si>
    <t xml:space="preserve">ΤΣΙΝΤΣΙΝΤΑ ΑΛΕΞΑΝΔΡΑ </t>
  </si>
  <si>
    <t xml:space="preserve">ΔΣ 3ο ΠΤΟΛ/ΔΑΣ 8 ΩΡΕΣ ΚΤ ΔΣ 1ο ΠΤΟΛ/ΔΑΣ 8 ΩΡΕΣ ΔΣ 2ο ΠΤΟΛ/ΔΑΣ 8 ΩΡΕΣ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</si>
</sst>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4"/>
      <name val="Calibri"/>
      <family val="2"/>
    </font>
    <font>
      <b/>
      <sz val="9"/>
      <color indexed="8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b/>
      <sz val="9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2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164" fontId="4" fillId="2" borderId="1" xfId="0" applyNumberFormat="1" applyFont="1" applyFill="1" applyBorder="1" applyAlignment="1">
      <alignment horizontal="center" vertical="center" textRotation="90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Κανονικό" xfId="0" builtinId="0"/>
    <cellStyle name="Κανονικό 2" xfId="2" xr:uid="{00000000-0005-0000-0000-000001000000}"/>
    <cellStyle name="Κανονικό 4" xfId="1" xr:uid="{00000000-0005-0000-0000-000002000000}"/>
  </cellStyles>
  <dxfs count="1"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"/>
  <sheetViews>
    <sheetView tabSelected="1" zoomScaleNormal="100" workbookViewId="0">
      <selection activeCell="P9" sqref="P9"/>
    </sheetView>
  </sheetViews>
  <sheetFormatPr defaultRowHeight="15" x14ac:dyDescent="0.25"/>
  <cols>
    <col min="1" max="1" width="3.85546875" customWidth="1"/>
    <col min="2" max="2" width="7" bestFit="1" customWidth="1"/>
    <col min="3" max="3" width="17.85546875" bestFit="1" customWidth="1"/>
    <col min="4" max="4" width="13.42578125" customWidth="1"/>
    <col min="5" max="5" width="10.5703125" style="1" customWidth="1"/>
    <col min="6" max="6" width="7" customWidth="1"/>
    <col min="7" max="7" width="12" customWidth="1"/>
    <col min="8" max="8" width="5.7109375" customWidth="1"/>
    <col min="9" max="9" width="10.42578125" customWidth="1"/>
    <col min="10" max="10" width="6.5703125" style="1" customWidth="1"/>
    <col min="11" max="11" width="6.42578125" style="1" customWidth="1"/>
    <col min="12" max="12" width="6.140625" style="1" customWidth="1"/>
    <col min="13" max="13" width="8.28515625" style="1" customWidth="1"/>
    <col min="14" max="14" width="7.28515625" style="1" customWidth="1"/>
    <col min="15" max="15" width="8" customWidth="1"/>
    <col min="16" max="16" width="22.28515625" style="2" customWidth="1"/>
  </cols>
  <sheetData>
    <row r="1" spans="1:16" ht="53.25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02" customHeight="1" x14ac:dyDescent="0.25">
      <c r="A2" s="3" t="s">
        <v>9</v>
      </c>
      <c r="B2" s="4" t="s">
        <v>1</v>
      </c>
      <c r="C2" s="4" t="s">
        <v>0</v>
      </c>
      <c r="D2" s="4" t="s">
        <v>16</v>
      </c>
      <c r="E2" s="5" t="s">
        <v>10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8</v>
      </c>
      <c r="K2" s="4" t="s">
        <v>7</v>
      </c>
      <c r="L2" s="4" t="s">
        <v>6</v>
      </c>
      <c r="M2" s="4" t="s">
        <v>11</v>
      </c>
      <c r="N2" s="4" t="s">
        <v>12</v>
      </c>
      <c r="O2" s="6" t="s">
        <v>13</v>
      </c>
      <c r="P2" s="6" t="s">
        <v>14</v>
      </c>
    </row>
    <row r="3" spans="1:16" ht="56.25" customHeight="1" x14ac:dyDescent="0.25">
      <c r="A3" s="7">
        <v>1</v>
      </c>
      <c r="B3" s="8">
        <v>741037</v>
      </c>
      <c r="C3" s="8" t="s">
        <v>19</v>
      </c>
      <c r="D3" s="8" t="s">
        <v>17</v>
      </c>
      <c r="E3" s="9">
        <v>30.167000000000002</v>
      </c>
      <c r="F3" s="8">
        <v>4</v>
      </c>
      <c r="G3" s="8" t="s">
        <v>15</v>
      </c>
      <c r="H3" s="8">
        <v>10</v>
      </c>
      <c r="I3" s="8" t="s">
        <v>15</v>
      </c>
      <c r="J3" s="10">
        <f t="shared" ref="J3" si="0" xml:space="preserve"> IF(AND(G3 = "ΕΟΡΔΑΙΑΣ",I3 = "ΕΟΡΔΑΙΑΣ"), SUM(E3,F3,H3),  IF(G3 = "ΕΟΡΔΑΙΑΣ", SUM(E3,F3), 0) + IF(I3 = "ΕΟΡΔΑΙΑΣ", SUM(E3,H3),0))</f>
        <v>44.167000000000002</v>
      </c>
      <c r="K3" s="10">
        <f t="shared" ref="K3" si="1" xml:space="preserve"> IF(AND(G3 = "ΚΟΖΑΝΗΣ",I3 = "ΚΟΖΑΝΗΣ"), SUM(E3,F3,H3),  IF(G3 = "ΚΟΖΑΝΗΣ", SUM(E3,F3), 0) + IF(I3 = "ΚΟΖΑΝΗΣ", SUM(E3,H3),0))</f>
        <v>0</v>
      </c>
      <c r="L3" s="10">
        <f t="shared" ref="L3" si="2" xml:space="preserve"> IF(AND(G3 = "ΒΟΙΟΥ",I3 = "ΒΟΙΟΥ"), SUM(E3,F3,H3),  IF(G3 = "ΒΟΙΟΥ", SUM(E3,F3), 0) + IF(I3 = "ΒΟΙΟΥ", SUM(E3,H3),0))</f>
        <v>0</v>
      </c>
      <c r="M3" s="10">
        <f t="shared" ref="M3" si="3" xml:space="preserve"> IF(AND($G3 = "ΣΕΡΒΙΩΝ",$I3 = "ΣΕΡΒΙΩΝ"), SUM($E3,$F3,$H3),  IF($G3 = "ΣΕΡΒΙΩΝ", SUM($E3,$F3), 0) + IF($I3 = "ΣΕΡΒΙΩΝ", SUM($E3,$H3),0))</f>
        <v>0</v>
      </c>
      <c r="N3" s="10">
        <f t="shared" ref="N3" si="4" xml:space="preserve"> IF(AND($G3 = "ΒΕΛΒΕΝΤΟΥ",$I3 = "ΒΕΛΒΕΝΤΟΥ"), SUM($E3,$F3,$H3),  IF($G3 = "ΒΕΛΒΕΝΤΟΥ", SUM($E3,$F3), 0) + IF($I3 = "ΒΕΛΒΕΝΤΟΥ", SUM($E3,$H3),0))</f>
        <v>0</v>
      </c>
      <c r="O3" s="11">
        <f t="shared" ref="O3" si="5">MAX(J3:N3,E3)</f>
        <v>44.167000000000002</v>
      </c>
      <c r="P3" s="12" t="s">
        <v>20</v>
      </c>
    </row>
  </sheetData>
  <sortState xmlns:xlrd2="http://schemas.microsoft.com/office/spreadsheetml/2017/richdata2" ref="B3:P3">
    <sortCondition descending="1" ref="O3"/>
  </sortState>
  <mergeCells count="1">
    <mergeCell ref="A1:P1"/>
  </mergeCells>
  <phoneticPr fontId="11" type="noConversion"/>
  <conditionalFormatting sqref="J3:N3">
    <cfRule type="cellIs" dxfId="0" priority="5" stopIfTrue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ΠΕ86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2026-08-31T10:16:20Z</dcterms:modified>
</cp:coreProperties>
</file>