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53ACDDC9-6187-4E0E-9119-F766B2DE64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Ε70 ΑΠΟΣΠΑΣΕΙΣ" sheetId="11" r:id="rId1"/>
  </sheets>
  <definedNames>
    <definedName name="_xlnm._FilterDatabase" localSheetId="0" hidden="1">'ΠΕ70 ΑΠΟΣΠΑΣΕΙΣ'!$A$2:$X$55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1" l="1"/>
  <c r="R52" i="11"/>
  <c r="S52" i="11"/>
  <c r="T52" i="11"/>
  <c r="U52" i="11"/>
  <c r="V52" i="11"/>
  <c r="I53" i="11"/>
  <c r="R53" i="11"/>
  <c r="S53" i="11"/>
  <c r="T53" i="11"/>
  <c r="U53" i="11"/>
  <c r="V53" i="11"/>
  <c r="R5" i="11"/>
  <c r="T5" i="11"/>
  <c r="U5" i="11"/>
  <c r="S7" i="11"/>
  <c r="T7" i="11"/>
  <c r="U7" i="11"/>
  <c r="R8" i="11"/>
  <c r="T8" i="11"/>
  <c r="U8" i="11"/>
  <c r="R9" i="11"/>
  <c r="T9" i="11"/>
  <c r="U9" i="11"/>
  <c r="R10" i="11"/>
  <c r="T10" i="11"/>
  <c r="U10" i="11"/>
  <c r="R4" i="11"/>
  <c r="T4" i="11"/>
  <c r="U4" i="11"/>
  <c r="T16" i="11"/>
  <c r="U16" i="11"/>
  <c r="R11" i="11"/>
  <c r="T11" i="11"/>
  <c r="U11" i="11"/>
  <c r="S17" i="11"/>
  <c r="T17" i="11"/>
  <c r="U17" i="11"/>
  <c r="R18" i="11"/>
  <c r="T18" i="11"/>
  <c r="U18" i="11"/>
  <c r="R6" i="11"/>
  <c r="S6" i="11"/>
  <c r="T6" i="11"/>
  <c r="U6" i="11"/>
  <c r="R15" i="11"/>
  <c r="T15" i="11"/>
  <c r="U15" i="11"/>
  <c r="S19" i="11"/>
  <c r="T19" i="11"/>
  <c r="U19" i="11"/>
  <c r="R20" i="11"/>
  <c r="S20" i="11"/>
  <c r="T20" i="11"/>
  <c r="U20" i="11"/>
  <c r="R21" i="11"/>
  <c r="T21" i="11"/>
  <c r="U21" i="11"/>
  <c r="S22" i="11"/>
  <c r="T22" i="11"/>
  <c r="U22" i="11"/>
  <c r="R23" i="11"/>
  <c r="T23" i="11"/>
  <c r="U23" i="11"/>
  <c r="R14" i="11"/>
  <c r="T14" i="11"/>
  <c r="U14" i="11"/>
  <c r="S24" i="11"/>
  <c r="T24" i="11"/>
  <c r="U24" i="11"/>
  <c r="R13" i="11"/>
  <c r="T13" i="11"/>
  <c r="U13" i="11"/>
  <c r="R25" i="11"/>
  <c r="S25" i="11"/>
  <c r="T25" i="11"/>
  <c r="U25" i="11"/>
  <c r="R26" i="11"/>
  <c r="T26" i="11"/>
  <c r="U26" i="11"/>
  <c r="R27" i="11"/>
  <c r="T27" i="11"/>
  <c r="U27" i="11"/>
  <c r="R12" i="11"/>
  <c r="S12" i="11"/>
  <c r="U12" i="11"/>
  <c r="S28" i="11"/>
  <c r="T28" i="11"/>
  <c r="U28" i="11"/>
  <c r="R29" i="11"/>
  <c r="S29" i="11"/>
  <c r="T29" i="11"/>
  <c r="U29" i="11"/>
  <c r="S30" i="11"/>
  <c r="T30" i="11"/>
  <c r="U30" i="11"/>
  <c r="R31" i="11"/>
  <c r="T31" i="11"/>
  <c r="U31" i="11"/>
  <c r="R32" i="11"/>
  <c r="S32" i="11"/>
  <c r="T32" i="11"/>
  <c r="U32" i="11"/>
  <c r="T33" i="11"/>
  <c r="U33" i="11"/>
  <c r="R35" i="11"/>
  <c r="T35" i="11"/>
  <c r="U35" i="11"/>
  <c r="S36" i="11"/>
  <c r="T36" i="11"/>
  <c r="U36" i="11"/>
  <c r="R37" i="11"/>
  <c r="T37" i="11"/>
  <c r="U37" i="11"/>
  <c r="S34" i="11"/>
  <c r="T34" i="11"/>
  <c r="U34" i="11"/>
  <c r="R38" i="11"/>
  <c r="S38" i="11"/>
  <c r="T38" i="11"/>
  <c r="U38" i="11"/>
  <c r="R39" i="11"/>
  <c r="S39" i="11"/>
  <c r="U39" i="11"/>
  <c r="R40" i="11"/>
  <c r="S40" i="11"/>
  <c r="T40" i="11"/>
  <c r="U40" i="11"/>
  <c r="R41" i="11"/>
  <c r="S41" i="11"/>
  <c r="T41" i="11"/>
  <c r="U41" i="11"/>
  <c r="S42" i="11"/>
  <c r="T42" i="11"/>
  <c r="U42" i="11"/>
  <c r="R43" i="11"/>
  <c r="S43" i="11"/>
  <c r="T43" i="11"/>
  <c r="U43" i="11"/>
  <c r="R44" i="11"/>
  <c r="S44" i="11"/>
  <c r="U44" i="11"/>
  <c r="R45" i="11"/>
  <c r="S45" i="11"/>
  <c r="U45" i="11"/>
  <c r="R46" i="11"/>
  <c r="S46" i="11"/>
  <c r="T46" i="11"/>
  <c r="U46" i="11"/>
  <c r="R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S51" i="11"/>
  <c r="T51" i="11"/>
  <c r="U51" i="11"/>
  <c r="R54" i="11"/>
  <c r="S54" i="11"/>
  <c r="T54" i="11"/>
  <c r="U54" i="11"/>
  <c r="I29" i="11"/>
  <c r="V29" i="11"/>
  <c r="I43" i="11"/>
  <c r="V43" i="11"/>
  <c r="I23" i="11"/>
  <c r="V23" i="11"/>
  <c r="I48" i="11"/>
  <c r="V48" i="11"/>
  <c r="I49" i="11"/>
  <c r="V49" i="11"/>
  <c r="I33" i="11"/>
  <c r="S33" i="11" s="1"/>
  <c r="V33" i="11"/>
  <c r="I47" i="11"/>
  <c r="V47" i="11"/>
  <c r="I50" i="11"/>
  <c r="V50" i="11"/>
  <c r="I15" i="11"/>
  <c r="S15" i="11" s="1"/>
  <c r="I26" i="11"/>
  <c r="S26" i="11" s="1"/>
  <c r="I31" i="11"/>
  <c r="I4" i="11"/>
  <c r="S4" i="11" s="1"/>
  <c r="I11" i="11"/>
  <c r="I42" i="11"/>
  <c r="I54" i="11"/>
  <c r="I3" i="11"/>
  <c r="I8" i="11"/>
  <c r="S8" i="11" s="1"/>
  <c r="I6" i="11"/>
  <c r="I25" i="11"/>
  <c r="I21" i="11"/>
  <c r="S21" i="11" s="1"/>
  <c r="I19" i="11"/>
  <c r="R19" i="11" s="1"/>
  <c r="I46" i="11"/>
  <c r="I39" i="11"/>
  <c r="I14" i="11"/>
  <c r="S14" i="11" s="1"/>
  <c r="I27" i="11"/>
  <c r="S27" i="11" s="1"/>
  <c r="I37" i="11"/>
  <c r="S37" i="11" s="1"/>
  <c r="I32" i="11"/>
  <c r="I17" i="11"/>
  <c r="I12" i="11"/>
  <c r="I40" i="11"/>
  <c r="I44" i="11"/>
  <c r="T44" i="11" s="1"/>
  <c r="I35" i="11"/>
  <c r="I22" i="11"/>
  <c r="I13" i="11"/>
  <c r="I38" i="11"/>
  <c r="I34" i="11"/>
  <c r="R34" i="11" s="1"/>
  <c r="I41" i="11"/>
  <c r="I9" i="11"/>
  <c r="I5" i="11"/>
  <c r="S5" i="11" s="1"/>
  <c r="I24" i="11"/>
  <c r="I20" i="11"/>
  <c r="I30" i="11"/>
  <c r="I36" i="11"/>
  <c r="I45" i="11"/>
  <c r="I28" i="11"/>
  <c r="R28" i="11" s="1"/>
  <c r="I7" i="11"/>
  <c r="I51" i="11"/>
  <c r="I16" i="11"/>
  <c r="I18" i="11"/>
  <c r="S18" i="11" s="1"/>
  <c r="I10" i="11"/>
  <c r="V12" i="11"/>
  <c r="V25" i="11"/>
  <c r="V21" i="11"/>
  <c r="V32" i="11"/>
  <c r="T3" i="11"/>
  <c r="U3" i="11"/>
  <c r="V3" i="11"/>
  <c r="V13" i="11"/>
  <c r="V16" i="11"/>
  <c r="V31" i="11"/>
  <c r="W29" i="11" l="1"/>
  <c r="W32" i="11"/>
  <c r="W43" i="11"/>
  <c r="W52" i="11"/>
  <c r="W28" i="11"/>
  <c r="W25" i="11"/>
  <c r="W50" i="11"/>
  <c r="W21" i="11"/>
  <c r="W53" i="11"/>
  <c r="W48" i="11"/>
  <c r="W49" i="11"/>
  <c r="R33" i="11"/>
  <c r="W33" i="11" s="1"/>
  <c r="T39" i="11"/>
  <c r="R30" i="11"/>
  <c r="S47" i="11"/>
  <c r="W47" i="11" s="1"/>
  <c r="S35" i="11"/>
  <c r="S31" i="11"/>
  <c r="W31" i="11" s="1"/>
  <c r="T12" i="11"/>
  <c r="W12" i="11" s="1"/>
  <c r="S23" i="11"/>
  <c r="W23" i="11" s="1"/>
  <c r="R17" i="11"/>
  <c r="T45" i="11"/>
  <c r="S13" i="11"/>
  <c r="W13" i="11" s="1"/>
  <c r="S11" i="11"/>
  <c r="S10" i="11"/>
  <c r="R51" i="11"/>
  <c r="R36" i="11"/>
  <c r="R7" i="11"/>
  <c r="S16" i="11"/>
  <c r="S9" i="11"/>
  <c r="W9" i="11" s="1"/>
  <c r="R42" i="11"/>
  <c r="R24" i="11"/>
  <c r="R22" i="11"/>
  <c r="R16" i="11"/>
  <c r="S3" i="11"/>
  <c r="R3" i="11"/>
  <c r="V17" i="11"/>
  <c r="V19" i="11"/>
  <c r="W19" i="11" s="1"/>
  <c r="V38" i="11"/>
  <c r="W38" i="11" s="1"/>
  <c r="V51" i="11"/>
  <c r="W16" i="11" l="1"/>
  <c r="W3" i="11"/>
  <c r="W17" i="11"/>
  <c r="W51" i="11"/>
  <c r="V30" i="11"/>
  <c r="W30" i="11" s="1"/>
  <c r="V44" i="11"/>
  <c r="W44" i="11" s="1"/>
  <c r="V35" i="11"/>
  <c r="W35" i="11" s="1"/>
  <c r="V36" i="11"/>
  <c r="W36" i="11" s="1"/>
  <c r="V54" i="11"/>
  <c r="W54" i="11" s="1"/>
  <c r="V24" i="11"/>
  <c r="W24" i="11" s="1"/>
  <c r="V20" i="11"/>
  <c r="W20" i="11" s="1"/>
  <c r="V41" i="11"/>
  <c r="W41" i="11" s="1"/>
  <c r="V6" i="11"/>
  <c r="W6" i="11" s="1"/>
  <c r="V18" i="11"/>
  <c r="W18" i="11" s="1"/>
  <c r="V5" i="11"/>
  <c r="W5" i="11" s="1"/>
  <c r="V46" i="11"/>
  <c r="W46" i="11" s="1"/>
  <c r="V45" i="11"/>
  <c r="W45" i="11" s="1"/>
  <c r="V7" i="11"/>
  <c r="W7" i="11" s="1"/>
  <c r="V14" i="11"/>
  <c r="W14" i="11" s="1"/>
  <c r="V27" i="11"/>
  <c r="W27" i="11" s="1"/>
  <c r="V26" i="11"/>
  <c r="W26" i="11" s="1"/>
  <c r="V15" i="11"/>
  <c r="W15" i="11" s="1"/>
  <c r="V10" i="11"/>
  <c r="W10" i="11" s="1"/>
  <c r="V42" i="11"/>
  <c r="W42" i="11" s="1"/>
  <c r="V39" i="11"/>
  <c r="W39" i="11" s="1"/>
  <c r="V11" i="11"/>
  <c r="W11" i="11" s="1"/>
  <c r="V40" i="11"/>
  <c r="W40" i="11" s="1"/>
  <c r="V8" i="11"/>
  <c r="W8" i="11" s="1"/>
  <c r="V22" i="11"/>
  <c r="W22" i="11" s="1"/>
  <c r="V4" i="11"/>
  <c r="W4" i="11" s="1"/>
  <c r="V34" i="11"/>
  <c r="W34" i="11" s="1"/>
  <c r="V37" i="11"/>
  <c r="W37" i="11" s="1"/>
</calcChain>
</file>

<file path=xl/sharedStrings.xml><?xml version="1.0" encoding="utf-8"?>
<sst xmlns="http://schemas.openxmlformats.org/spreadsheetml/2006/main" count="236" uniqueCount="148">
  <si>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</si>
  <si>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</si>
  <si>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</si>
  <si>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</si>
  <si>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</si>
  <si>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</si>
  <si>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</si>
  <si>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</si>
  <si>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</si>
  <si>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</si>
  <si>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</si>
  <si>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ΜΟΡΙΑ ΟΙΚΟΓΕΝΕΙΑΚΗΣ ΚΑΤΑΣΤΑΣΗΣ </t>
  </si>
  <si>
    <t xml:space="preserve">ΛΟΓΟΙ ΥΓΕΙΑΣ </t>
  </si>
  <si>
    <t xml:space="preserve">ΜΟΡΙΑ ΣΥΝΟΛΙΚΗΣ ΥΠΗΡΕΣΙΑΣ </t>
  </si>
  <si>
    <t xml:space="preserve">ΣΥΝΟΛΟ 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</si>
  <si>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</si>
  <si>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</si>
  <si>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</si>
  <si>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</si>
  <si>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Γκοβλιτσιώτη Ελένη</t>
  </si>
  <si>
    <t>Θεοδωρίδου Αλεξία</t>
  </si>
  <si>
    <t>Κάστα Δήμητρα</t>
  </si>
  <si>
    <t>Παμπουκίδου Δέσποινα</t>
  </si>
  <si>
    <t>ΚΟΖΑΝΗΣ</t>
  </si>
  <si>
    <t>ΕΟΡΔΑΙΑΣ</t>
  </si>
  <si>
    <t>Γεωργίου Ελισάβετ</t>
  </si>
  <si>
    <t>ΣΥΝΟΛΟ ΔΗΜΟΣ ΣΕΡΒΙΩΝ</t>
  </si>
  <si>
    <t>ΣΥΝΟΛΟ ΔΗΜΟΣ ΒΕΛΒΕΝΤΟΥ</t>
  </si>
  <si>
    <t>Νεβεσκιώτη Ιωάννα</t>
  </si>
  <si>
    <t>ΔΣ Γαλατινής</t>
  </si>
  <si>
    <t>Σουλίδου Χριστίνα</t>
  </si>
  <si>
    <t>ΒΟΙΟΥ</t>
  </si>
  <si>
    <t>Νακόπουλος Πασχάλης</t>
  </si>
  <si>
    <t>ΔΣ Ξηρολίμνης</t>
  </si>
  <si>
    <t>ΔΣ Αιανής</t>
  </si>
  <si>
    <t>ΔΣ 10ο Κοζάνης</t>
  </si>
  <si>
    <t>Μέγιστη τιμή</t>
  </si>
  <si>
    <t xml:space="preserve">ΤΟΠΟΘΕΤΗΣΗ </t>
  </si>
  <si>
    <t>ΔΣ 7ο Κοζάνης</t>
  </si>
  <si>
    <t>ΔΣ 6ο Κοζάνης</t>
  </si>
  <si>
    <t xml:space="preserve">ΕυρενιάδουΕυαγγελία </t>
  </si>
  <si>
    <t xml:space="preserve">ΔΣ 9ο Κοζάνης </t>
  </si>
  <si>
    <t xml:space="preserve">ΔΣ 8ο Κοζάνης </t>
  </si>
  <si>
    <t xml:space="preserve">ΔΣ Δρεπάνου </t>
  </si>
  <si>
    <t>Αναγνωστάκης Αναστάσιος</t>
  </si>
  <si>
    <t xml:space="preserve">Μαλάκη Περιστέρα </t>
  </si>
  <si>
    <t>Μοναστηρίδου Παναγιώτα</t>
  </si>
  <si>
    <t xml:space="preserve">ΔΣ 2ο Σερβίων </t>
  </si>
  <si>
    <t>Μηλώση Φανούλα</t>
  </si>
  <si>
    <t>ΔΣ Περ. Βαθυλάκκου</t>
  </si>
  <si>
    <t>ΠΑΡΑΤΗΡΗΣΕΙΣ</t>
  </si>
  <si>
    <t>Μπρούζα Χριστίνα</t>
  </si>
  <si>
    <t>ΔΣ Καλονερίου Μικροκάστρου</t>
  </si>
  <si>
    <t>ΕΚ</t>
  </si>
  <si>
    <t>ΔΣ "Χ.Μούκα"</t>
  </si>
  <si>
    <t>Παλούκας Γεώργιος</t>
  </si>
  <si>
    <t>Σαρβάνη Ευδοκία</t>
  </si>
  <si>
    <t>ΔΣ 1ο Πτολεμαϊδας</t>
  </si>
  <si>
    <t>Σιοζόπουλος Παναγιώτης</t>
  </si>
  <si>
    <t xml:space="preserve">ΔΣ Εράτυρας </t>
  </si>
  <si>
    <t>Τζάλλα Ευαγγελή</t>
  </si>
  <si>
    <t>Τζημουλά Θεοδώρα</t>
  </si>
  <si>
    <t xml:space="preserve">ΔΣ Πετρανών </t>
  </si>
  <si>
    <t xml:space="preserve">ΔΣ Ανω Κώμης </t>
  </si>
  <si>
    <t xml:space="preserve">Μεδίτσκου Πολυξένη </t>
  </si>
  <si>
    <t>Ουρούμη Αλεξάνδρα</t>
  </si>
  <si>
    <t>ΔΣ 2ο Μουρικίου ΥΠΕΡΑΡΙΘΜΗ</t>
  </si>
  <si>
    <t xml:space="preserve">Ξανθοπούλου Ελευθερία </t>
  </si>
  <si>
    <t>ΔΣ Νεάπολης ΥΠΕΡΑΡΙΘΜΗ</t>
  </si>
  <si>
    <t xml:space="preserve">Παυλίδου Αννα </t>
  </si>
  <si>
    <t>ΔΣ Ποντοκώνης ΥΠΕΡΑΡΙΘΜΗ</t>
  </si>
  <si>
    <t>Δούβλος Μιχαήλ</t>
  </si>
  <si>
    <t>ΔΣ 1ο Σιάτιστας ΥΠΕΡΑΡΙΘΜΟΣ</t>
  </si>
  <si>
    <t xml:space="preserve">Μπακιρτζόγλου Θεοδώρα Ροδή </t>
  </si>
  <si>
    <t>ΔΣ Βελβεντού ΥΠΕΡΑΡΙΘΜΗ</t>
  </si>
  <si>
    <t xml:space="preserve">ΔΣ 4ο Πτολεμαίδας </t>
  </si>
  <si>
    <t xml:space="preserve">Τζουβέλη Θεοδώρα </t>
  </si>
  <si>
    <t xml:space="preserve">ΔΣ Βατερού </t>
  </si>
  <si>
    <t xml:space="preserve">ΠΥΣΠΕ Δυτικής Αττικής </t>
  </si>
  <si>
    <t xml:space="preserve">Βαριοζίδης Κωνσταντίνος </t>
  </si>
  <si>
    <t xml:space="preserve">ΔΣ Ασβεστόπετρας ΥΠΕΡΑΡΙΘΜΟΣ </t>
  </si>
  <si>
    <t>Θεοδώρου Ιωάννης</t>
  </si>
  <si>
    <t xml:space="preserve">ΔΠΕ Μαγνησίας </t>
  </si>
  <si>
    <t xml:space="preserve">Πατσιλιά Παρασκευή </t>
  </si>
  <si>
    <t>Μάραντος Δημήτριος</t>
  </si>
  <si>
    <t>ΔΣ 2ο Κρόκου ΥΠΕΡΑΡΙΘΜΗ</t>
  </si>
  <si>
    <t xml:space="preserve">ΔΣ 17ο Κοζάνης </t>
  </si>
  <si>
    <t xml:space="preserve">Αθανάτου Αγγελική </t>
  </si>
  <si>
    <t xml:space="preserve">ΔΣ 2ο Μουρικίου </t>
  </si>
  <si>
    <t xml:space="preserve">Πεταλωτή Σταυρούλα </t>
  </si>
  <si>
    <t xml:space="preserve">ΔΣ Πύργων ΥΠΕΡΑΡΙΘΜΗ </t>
  </si>
  <si>
    <t xml:space="preserve">Πέιου Μαρία </t>
  </si>
  <si>
    <t xml:space="preserve">ΔΣ Αγίου Δημητρίου </t>
  </si>
  <si>
    <t xml:space="preserve">Κωλέτση Αθανασία </t>
  </si>
  <si>
    <t>ΔΣ Ανατολικού ΥΠΕΡΑΡΙΘΜΗ</t>
  </si>
  <si>
    <t xml:space="preserve">Τέλιος Βασίλειος </t>
  </si>
  <si>
    <t xml:space="preserve">Σαπουντζής Κωνσταντίνος </t>
  </si>
  <si>
    <t xml:space="preserve">ΔΣ 2ο Μουρικίου ΥΠΕΡΑΡΙΘΜΟΣ </t>
  </si>
  <si>
    <t xml:space="preserve">Κούρτης Νικόλαος </t>
  </si>
  <si>
    <t xml:space="preserve">ΔΣ Ολυμπιάδας ΥΠΕΡΑΡΙΘΜΟΣ </t>
  </si>
  <si>
    <t xml:space="preserve">Κοσμίδης Φλώρος </t>
  </si>
  <si>
    <t xml:space="preserve">ΔΠΕ Βοιωτίας </t>
  </si>
  <si>
    <t>Κούση Ολγα</t>
  </si>
  <si>
    <t xml:space="preserve">Γκουτζιομήτρος Ανδρέας </t>
  </si>
  <si>
    <t>ΔΣ Τρανοβάλτου ΥΠΕΡΑΡΙΘΜΟΣ</t>
  </si>
  <si>
    <t xml:space="preserve">ΔΣ Περδίκκα ΥΠΕΡΑΡΙΘΜΟΣ </t>
  </si>
  <si>
    <t xml:space="preserve">Εζεργιαννίδης Γεώργιος </t>
  </si>
  <si>
    <t xml:space="preserve">ΔΣ Νεάπολης ΥΠΕΡΑΡΙΘΜΟΣ </t>
  </si>
  <si>
    <t xml:space="preserve">Κυριαφίνη Θεοδότα </t>
  </si>
  <si>
    <t xml:space="preserve">ΔΠΕ Ημαθίας </t>
  </si>
  <si>
    <t xml:space="preserve">Κατσικάς Απόστολος </t>
  </si>
  <si>
    <t xml:space="preserve">ΔΠΕ Κέρκυρας </t>
  </si>
  <si>
    <t xml:space="preserve">Αρμένη Κρυσταλλένια Κελεστίνα </t>
  </si>
  <si>
    <t xml:space="preserve">Μπέτσα Γαρυφαλλιά Χριστίνα </t>
  </si>
  <si>
    <t xml:space="preserve">Χαλκίδου Σοφία </t>
  </si>
  <si>
    <t xml:space="preserve">ΔΠΕ Κυκλαδων </t>
  </si>
  <si>
    <t xml:space="preserve">Αργυρόπουλος Γεώργιος </t>
  </si>
  <si>
    <t xml:space="preserve">ΔΣ Λευκοπηγής </t>
  </si>
  <si>
    <t xml:space="preserve">Στεργιοπούλου Δήμητρα </t>
  </si>
  <si>
    <t>ΔΠΕ Αρκαδίας</t>
  </si>
  <si>
    <t xml:space="preserve">Τσιντζικλή Θεοδώρα </t>
  </si>
  <si>
    <t xml:space="preserve">Τσομπάνου Ολγα </t>
  </si>
  <si>
    <t>ΔΣ 1ο Σιάτιστας ΥΠΕΡΑΡΙΘΜΗ</t>
  </si>
  <si>
    <t>Προσωρινή τοποθέτηση αποσπασμένων και αποσπάσεις εντός ΠΥΣΠΕ εκπαιδευτικών κλάδου ΠΕ70 Πράξη 18/13-8-2023</t>
  </si>
  <si>
    <t>ΔΣ Βατερού</t>
  </si>
  <si>
    <t>ΔΣ 12ο Κοζάνης</t>
  </si>
  <si>
    <t>ΔΣ 18ο Κοζάνης</t>
  </si>
  <si>
    <t>ΔΣ 17ο Κοζάνης</t>
  </si>
  <si>
    <t>ΔΣ Καλονερίου-Μικροκάστρου</t>
  </si>
  <si>
    <t>ΔΣ 13ο Κοζάνης</t>
  </si>
  <si>
    <t>ΔΣ 5ο Κοζάνης</t>
  </si>
  <si>
    <t>ΔΣ 9ο Κοζάνης</t>
  </si>
  <si>
    <t>ΔΣ Χ.Μούκα</t>
  </si>
  <si>
    <t>ΔΣ 8ο Κοζάνης</t>
  </si>
  <si>
    <t>ΔΣ 2ο Κοζάνης</t>
  </si>
  <si>
    <t>ΔΣ Δρεπάνου</t>
  </si>
  <si>
    <t>ΔΣ Περδίκκα 
ΥΠΕΡΑΡΙΘΜΗ</t>
  </si>
  <si>
    <t>ΔΣ Άνω Κώμης</t>
  </si>
  <si>
    <t>ΔΣ 2ο Μουρικίου
(άρση υπεραριθμίας)</t>
  </si>
  <si>
    <t>Τρυφωνίδης Κων/νος</t>
  </si>
  <si>
    <t>ΔΣ Πετρανών</t>
  </si>
  <si>
    <t>Νέα αίτηση</t>
  </si>
  <si>
    <t>Δεν τοποθετείται</t>
  </si>
  <si>
    <t>Τζέλη Φωτεινή</t>
  </si>
  <si>
    <t>ΔΣ Λευκοπηγής 
(Προσωρινή τοποθέτηση ΔΣ Ξηρολιμνης)</t>
  </si>
  <si>
    <t>ΔΣ Λευκοπηγής
(άρση υπεραριθμίας)</t>
  </si>
  <si>
    <t>2ο ΔΣ Σιάτιστας 
ΥΠΕΡΑΡΙΘΜΟΣ</t>
  </si>
  <si>
    <t xml:space="preserve">Χρυσοχοΐδης Νικόλαος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</si>
</sst>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408]General"/>
    <numFmt numFmtId="165" formatCode="0.000"/>
  </numFmts>
  <fonts count="15" x14ac:knownFonts="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name val="Arial"/>
      <family val="2"/>
      <charset val="161"/>
    </font>
    <font>
      <b/>
      <sz val="10"/>
      <name val="Calibri"/>
      <family val="2"/>
      <charset val="161"/>
    </font>
    <font>
      <b/>
      <sz val="8"/>
      <name val="Calibri"/>
      <family val="2"/>
      <charset val="161"/>
    </font>
    <font>
      <b/>
      <sz val="8"/>
      <color rgb="FFFF0000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rgb="FFFF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sz val="8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wrapText="1"/>
    </xf>
    <xf numFmtId="0" fontId="9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0" fillId="0" borderId="0" xfId="0" applyFill="1"/>
    <xf numFmtId="165" fontId="1" fillId="2" borderId="1" xfId="0" applyNumberFormat="1" applyFont="1" applyFill="1" applyBorder="1" applyAlignment="1">
      <alignment horizontal="center" vertical="center" textRotation="90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1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/>
    <xf numFmtId="0" fontId="0" fillId="0" borderId="0" xfId="0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2" xfId="2" xr:uid="{00000000-0005-0000-0000-000001000000}"/>
    <cellStyle name="Κανονικό 4" xfId="1" xr:uid="{00000000-0005-0000-0000-000002000000}"/>
  </cellStyles>
  <dxfs count="3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5"/>
  <sheetViews>
    <sheetView tabSelected="1" zoomScaleNormal="100" workbookViewId="0">
      <selection activeCell="E7" sqref="E7"/>
    </sheetView>
  </sheetViews>
  <sheetFormatPr defaultRowHeight="15" x14ac:dyDescent="0.25"/>
  <cols>
    <col min="1" max="1" width="3.85546875" customWidth="1"/>
    <col min="2" max="2" width="7" bestFit="1" customWidth="1"/>
    <col min="3" max="3" width="15.7109375" customWidth="1"/>
    <col min="4" max="4" width="4.42578125" customWidth="1"/>
    <col min="5" max="5" width="14.28515625" customWidth="1"/>
    <col min="6" max="6" width="6.42578125" customWidth="1"/>
    <col min="7" max="7" width="4.28515625" customWidth="1"/>
    <col min="8" max="8" width="6.42578125" bestFit="1" customWidth="1"/>
    <col min="9" max="9" width="7.42578125" style="15" bestFit="1" customWidth="1"/>
    <col min="10" max="10" width="4.85546875" customWidth="1"/>
    <col min="11" max="11" width="8.42578125" bestFit="1" customWidth="1"/>
    <col min="12" max="12" width="5.7109375" customWidth="1"/>
    <col min="13" max="13" width="7.28515625" customWidth="1"/>
    <col min="14" max="14" width="5.85546875" customWidth="1"/>
    <col min="15" max="15" width="5.28515625" customWidth="1"/>
    <col min="16" max="16" width="3.42578125" customWidth="1"/>
    <col min="17" max="17" width="2.85546875" customWidth="1"/>
    <col min="18" max="18" width="8.7109375" style="15" customWidth="1"/>
    <col min="19" max="19" width="7.5703125" style="15" customWidth="1"/>
    <col min="20" max="20" width="8.7109375" style="15" customWidth="1"/>
    <col min="21" max="21" width="8.28515625" style="15" customWidth="1"/>
    <col min="22" max="22" width="9.42578125" style="15" customWidth="1"/>
    <col min="23" max="23" width="9" hidden="1" customWidth="1"/>
    <col min="24" max="24" width="21.5703125" style="25" customWidth="1"/>
  </cols>
  <sheetData>
    <row r="1" spans="1:24" ht="42.75" customHeight="1" x14ac:dyDescent="0.25">
      <c r="A1" s="29" t="s">
        <v>123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98.25" customHeight="1" x14ac:dyDescent="0.25">
      <c r="A2" s="1" t="s">
        <v>9</v>
      </c>
      <c r="B2" s="2" t="s">
        <v>1</v>
      </c>
      <c r="C2" s="2" t="s">
        <v>0</v>
      </c>
      <c r="D2" s="2" t="s">
        <v>50</v>
      </c>
      <c r="E2" s="2" t="s">
        <v>10</v>
      </c>
      <c r="F2" s="2" t="s">
        <v>11</v>
      </c>
      <c r="G2" s="2" t="s">
        <v>12</v>
      </c>
      <c r="H2" s="2" t="s">
        <v>13</v>
      </c>
      <c r="I2" s="13" t="s">
        <v>14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15</v>
      </c>
      <c r="O2" s="2" t="s">
        <v>16</v>
      </c>
      <c r="P2" s="2" t="s">
        <v>17</v>
      </c>
      <c r="Q2" s="2" t="s">
        <v>18</v>
      </c>
      <c r="R2" s="16" t="s">
        <v>8</v>
      </c>
      <c r="S2" s="16" t="s">
        <v>7</v>
      </c>
      <c r="T2" s="16" t="s">
        <v>6</v>
      </c>
      <c r="U2" s="16" t="s">
        <v>26</v>
      </c>
      <c r="V2" s="21" t="s">
        <v>27</v>
      </c>
      <c r="W2" s="23" t="s">
        <v>36</v>
      </c>
      <c r="X2" s="16" t="s">
        <v>37</v>
      </c>
    </row>
    <row r="3" spans="1:24" s="12" customFormat="1" ht="24.95" customHeight="1" x14ac:dyDescent="0.25">
      <c r="A3" s="27">
        <v>1</v>
      </c>
      <c r="B3" s="3">
        <v>618335</v>
      </c>
      <c r="C3" s="3" t="s">
        <v>51</v>
      </c>
      <c r="D3" s="3" t="s">
        <v>53</v>
      </c>
      <c r="E3" s="3" t="s">
        <v>52</v>
      </c>
      <c r="F3" s="3">
        <v>53</v>
      </c>
      <c r="G3" s="3"/>
      <c r="H3" s="3">
        <v>18.38</v>
      </c>
      <c r="I3" s="14">
        <f t="shared" ref="I3:I34" si="0">SUM(F3:H3)</f>
        <v>71.38</v>
      </c>
      <c r="J3" s="3"/>
      <c r="K3" s="3"/>
      <c r="L3" s="3">
        <v>10</v>
      </c>
      <c r="M3" s="3" t="s">
        <v>23</v>
      </c>
      <c r="N3" s="3"/>
      <c r="O3" s="3"/>
      <c r="P3" s="8"/>
      <c r="Q3" s="5"/>
      <c r="R3" s="17">
        <f t="shared" ref="R3:R34" si="1" xml:space="preserve"> IF(AND(K3 = "ΕΟΡΔΑΙΑΣ",M3 = "ΕΟΡΔΑΙΑΣ"), SUM(I3,J3,L3),  IF(K3 = "ΕΟΡΔΑΙΑΣ", SUM(I3,J3), 0) + IF(M3 = "ΕΟΡΔΑΙΑΣ", SUM(I3,L3),0)) + IF(O3 = "ΕΟΡΔΑΙΑΣ", N3, 0)  + IF(Q3 = "ΕΟΡΔΑΙΑΣ", P3, 0)</f>
        <v>0</v>
      </c>
      <c r="S3" s="17">
        <f t="shared" ref="S3:S34" si="2" xml:space="preserve"> IF(AND(K3 = "ΚΟΖΑΝΗΣ",M3 = "ΚΟΖΑΝΗΣ"), SUM(I3,J3,L3),  IF(K3 = "ΚΟΖΑΝΗΣ", SUM(I3,J3), 0) + IF(M3 = "ΚΟΖΑΝΗΣ", SUM(I3,L3),0)) + IF(O3 = "ΚΟΖΑΝΗΣ", N3, 0)  + IF(Q3 = "ΚΟΖΑΝΗΣ", P3, 0)</f>
        <v>81.38</v>
      </c>
      <c r="T3" s="14">
        <f t="shared" ref="T3:T34" si="3" xml:space="preserve"> IF(AND(K3 = "ΒΟΙΟΥ",M3 = "ΒΟΙΟΥ"), SUM(I3,J3,L3),  IF(K3 = "ΒΟΙΟΥ", SUM(I3,J3), 0) + IF(M3 = "ΒΟΙΟΥ", SUM(I3,L3),0)) + IF(O3 = "ΒΟΙΟΥ", N3, 0)  + IF(Q3 = "ΒΟΙΟΥ", P3, 0)</f>
        <v>0</v>
      </c>
      <c r="U3" s="17">
        <f t="shared" ref="U3:U34" si="4" xml:space="preserve"> IF(AND($K3 = "ΣΕΡΒΙΩΝ",$M3 = "ΣΕΡΒΙΩΝ"), SUM($I3,$J3,$L3),  IF($K3 = "ΣΕΡΒΙΩΝ", SUM($I3,$J3), 0) + IF($M3 = "ΣΕΡΒΙΩΝ", SUM($I3,$L3),0)) + IF($O3 = "ΣΕΡΒΙΩΝ", $N3, 0)  + IF($Q3 = "ΣΕΡΒΙΩΝ",$P3, 0)</f>
        <v>0</v>
      </c>
      <c r="V3" s="22">
        <f t="shared" ref="V3:V8" si="5" xml:space="preserve"> IF(AND($K3 = "ΒΕΛΒΕΝΤΟΥ",$M3 = "ΒΕΛΒΕΝΤΟΥ"), SUM($I3,$J3,$L3),  IF($K3 = "ΒΕΛΒΕΝΤΟΥ", SUM($I3,$J3), 0) + IF($M3 = "ΒΕΛΒΕΝΤΟΥ", SUM($I3,$L3),0)) + IF($O3 = "ΒΕΛΒΕΝΤΟΥ", $N3, 0)  + IF($Q3 = "ΒΕΛΒΕΝΤΟΥ",$P3, 0)</f>
        <v>0</v>
      </c>
      <c r="W3" s="24">
        <f t="shared" ref="W3:W34" si="6">MAX(R3:V3,I3)</f>
        <v>81.38</v>
      </c>
      <c r="X3" s="26" t="s">
        <v>124</v>
      </c>
    </row>
    <row r="4" spans="1:24" ht="24.95" customHeight="1" x14ac:dyDescent="0.25">
      <c r="A4" s="27">
        <v>2</v>
      </c>
      <c r="B4" s="3">
        <v>557061</v>
      </c>
      <c r="C4" s="3" t="s">
        <v>44</v>
      </c>
      <c r="D4" s="3"/>
      <c r="E4" s="3" t="s">
        <v>39</v>
      </c>
      <c r="F4" s="3">
        <v>4</v>
      </c>
      <c r="G4" s="3"/>
      <c r="H4" s="3">
        <v>58.83</v>
      </c>
      <c r="I4" s="14">
        <f t="shared" si="0"/>
        <v>62.83</v>
      </c>
      <c r="J4" s="3">
        <v>4</v>
      </c>
      <c r="K4" s="3" t="s">
        <v>23</v>
      </c>
      <c r="L4" s="3">
        <v>10</v>
      </c>
      <c r="M4" s="3" t="s">
        <v>23</v>
      </c>
      <c r="N4" s="3"/>
      <c r="O4" s="3"/>
      <c r="P4" s="6"/>
      <c r="Q4" s="5"/>
      <c r="R4" s="17">
        <f t="shared" si="1"/>
        <v>0</v>
      </c>
      <c r="S4" s="17">
        <f t="shared" si="2"/>
        <v>76.83</v>
      </c>
      <c r="T4" s="14">
        <f t="shared" si="3"/>
        <v>0</v>
      </c>
      <c r="U4" s="17">
        <f t="shared" si="4"/>
        <v>0</v>
      </c>
      <c r="V4" s="22">
        <f t="shared" si="5"/>
        <v>0</v>
      </c>
      <c r="W4" s="24">
        <f t="shared" si="6"/>
        <v>76.83</v>
      </c>
      <c r="X4" s="3" t="s">
        <v>142</v>
      </c>
    </row>
    <row r="5" spans="1:24" s="12" customFormat="1" ht="24.95" customHeight="1" x14ac:dyDescent="0.25">
      <c r="A5" s="27">
        <v>3</v>
      </c>
      <c r="B5" s="3">
        <v>564920</v>
      </c>
      <c r="C5" s="3" t="s">
        <v>84</v>
      </c>
      <c r="D5" s="3"/>
      <c r="E5" s="3" t="s">
        <v>86</v>
      </c>
      <c r="F5" s="3">
        <v>4</v>
      </c>
      <c r="G5" s="18"/>
      <c r="H5" s="3">
        <v>53.5</v>
      </c>
      <c r="I5" s="14">
        <f t="shared" si="0"/>
        <v>57.5</v>
      </c>
      <c r="J5" s="3">
        <v>4</v>
      </c>
      <c r="K5" s="3" t="s">
        <v>23</v>
      </c>
      <c r="L5" s="3">
        <v>10</v>
      </c>
      <c r="M5" s="3" t="s">
        <v>23</v>
      </c>
      <c r="N5" s="3"/>
      <c r="O5" s="3"/>
      <c r="P5" s="6"/>
      <c r="Q5" s="6"/>
      <c r="R5" s="17">
        <f t="shared" si="1"/>
        <v>0</v>
      </c>
      <c r="S5" s="17">
        <f t="shared" si="2"/>
        <v>71.5</v>
      </c>
      <c r="T5" s="14">
        <f t="shared" si="3"/>
        <v>0</v>
      </c>
      <c r="U5" s="17">
        <f t="shared" si="4"/>
        <v>0</v>
      </c>
      <c r="V5" s="22">
        <f t="shared" si="5"/>
        <v>0</v>
      </c>
      <c r="W5" s="24">
        <f t="shared" si="6"/>
        <v>71.5</v>
      </c>
      <c r="X5" s="26" t="s">
        <v>125</v>
      </c>
    </row>
    <row r="6" spans="1:24" s="12" customFormat="1" ht="24.95" customHeight="1" x14ac:dyDescent="0.25">
      <c r="A6" s="27">
        <v>4</v>
      </c>
      <c r="B6" s="3">
        <v>554809</v>
      </c>
      <c r="C6" s="3" t="s">
        <v>32</v>
      </c>
      <c r="D6" s="3"/>
      <c r="E6" s="3" t="s">
        <v>33</v>
      </c>
      <c r="F6" s="3">
        <v>4</v>
      </c>
      <c r="G6" s="3"/>
      <c r="H6" s="3">
        <v>62</v>
      </c>
      <c r="I6" s="14">
        <f t="shared" si="0"/>
        <v>66</v>
      </c>
      <c r="J6" s="3"/>
      <c r="K6" s="3"/>
      <c r="L6" s="3"/>
      <c r="M6" s="3"/>
      <c r="N6" s="3"/>
      <c r="O6" s="3"/>
      <c r="P6" s="8"/>
      <c r="Q6" s="5"/>
      <c r="R6" s="17">
        <f t="shared" si="1"/>
        <v>0</v>
      </c>
      <c r="S6" s="17">
        <f t="shared" si="2"/>
        <v>0</v>
      </c>
      <c r="T6" s="14">
        <f t="shared" si="3"/>
        <v>0</v>
      </c>
      <c r="U6" s="17">
        <f t="shared" si="4"/>
        <v>0</v>
      </c>
      <c r="V6" s="22">
        <f t="shared" si="5"/>
        <v>0</v>
      </c>
      <c r="W6" s="24">
        <f t="shared" si="6"/>
        <v>66</v>
      </c>
      <c r="X6" s="3" t="s">
        <v>142</v>
      </c>
    </row>
    <row r="7" spans="1:24" ht="24.95" customHeight="1" x14ac:dyDescent="0.25">
      <c r="A7" s="27">
        <v>5</v>
      </c>
      <c r="B7" s="3">
        <v>556789</v>
      </c>
      <c r="C7" s="3" t="s">
        <v>98</v>
      </c>
      <c r="D7" s="3"/>
      <c r="E7" s="3" t="s">
        <v>99</v>
      </c>
      <c r="F7" s="3">
        <v>4</v>
      </c>
      <c r="G7" s="3"/>
      <c r="H7" s="3">
        <v>57</v>
      </c>
      <c r="I7" s="14">
        <f t="shared" si="0"/>
        <v>61</v>
      </c>
      <c r="J7" s="3">
        <v>4</v>
      </c>
      <c r="K7" s="3" t="s">
        <v>24</v>
      </c>
      <c r="L7" s="3"/>
      <c r="M7" s="3"/>
      <c r="N7" s="3"/>
      <c r="O7" s="3"/>
      <c r="P7" s="6"/>
      <c r="Q7" s="6"/>
      <c r="R7" s="17">
        <f t="shared" si="1"/>
        <v>65</v>
      </c>
      <c r="S7" s="17">
        <f t="shared" si="2"/>
        <v>0</v>
      </c>
      <c r="T7" s="14">
        <f t="shared" si="3"/>
        <v>0</v>
      </c>
      <c r="U7" s="17">
        <f t="shared" si="4"/>
        <v>0</v>
      </c>
      <c r="V7" s="22">
        <f t="shared" si="5"/>
        <v>0</v>
      </c>
      <c r="W7" s="24">
        <f t="shared" si="6"/>
        <v>65</v>
      </c>
      <c r="X7" s="26" t="s">
        <v>38</v>
      </c>
    </row>
    <row r="8" spans="1:24" ht="24.95" customHeight="1" x14ac:dyDescent="0.25">
      <c r="A8" s="27">
        <v>6</v>
      </c>
      <c r="B8" s="3">
        <v>581930</v>
      </c>
      <c r="C8" s="3" t="s">
        <v>28</v>
      </c>
      <c r="D8" s="3"/>
      <c r="E8" s="3" t="s">
        <v>54</v>
      </c>
      <c r="F8" s="3">
        <v>4</v>
      </c>
      <c r="G8" s="3"/>
      <c r="H8" s="3">
        <v>44.33</v>
      </c>
      <c r="I8" s="14">
        <f t="shared" si="0"/>
        <v>48.33</v>
      </c>
      <c r="J8" s="3">
        <v>4</v>
      </c>
      <c r="K8" s="3" t="s">
        <v>23</v>
      </c>
      <c r="L8" s="3">
        <v>10</v>
      </c>
      <c r="M8" s="3" t="s">
        <v>23</v>
      </c>
      <c r="N8" s="3"/>
      <c r="O8" s="3"/>
      <c r="P8" s="6"/>
      <c r="Q8" s="7"/>
      <c r="R8" s="17">
        <f t="shared" si="1"/>
        <v>0</v>
      </c>
      <c r="S8" s="17">
        <f t="shared" si="2"/>
        <v>62.33</v>
      </c>
      <c r="T8" s="14">
        <f t="shared" si="3"/>
        <v>0</v>
      </c>
      <c r="U8" s="17">
        <f t="shared" si="4"/>
        <v>0</v>
      </c>
      <c r="V8" s="22">
        <f t="shared" si="5"/>
        <v>0</v>
      </c>
      <c r="W8" s="24">
        <f t="shared" si="6"/>
        <v>62.33</v>
      </c>
      <c r="X8" s="26" t="s">
        <v>38</v>
      </c>
    </row>
    <row r="9" spans="1:24" ht="24.95" customHeight="1" x14ac:dyDescent="0.25">
      <c r="A9" s="27">
        <v>7</v>
      </c>
      <c r="B9" s="3">
        <v>595184</v>
      </c>
      <c r="C9" s="3" t="s">
        <v>83</v>
      </c>
      <c r="D9" s="3"/>
      <c r="E9" s="3" t="s">
        <v>85</v>
      </c>
      <c r="F9" s="3">
        <v>15</v>
      </c>
      <c r="G9" s="3"/>
      <c r="H9" s="3">
        <v>29</v>
      </c>
      <c r="I9" s="14">
        <f t="shared" si="0"/>
        <v>44</v>
      </c>
      <c r="J9" s="3">
        <v>4</v>
      </c>
      <c r="K9" s="3" t="s">
        <v>23</v>
      </c>
      <c r="L9" s="3">
        <v>10</v>
      </c>
      <c r="M9" s="3" t="s">
        <v>23</v>
      </c>
      <c r="N9" s="3"/>
      <c r="O9" s="3"/>
      <c r="P9" s="8"/>
      <c r="Q9" s="5"/>
      <c r="R9" s="17">
        <f t="shared" si="1"/>
        <v>0</v>
      </c>
      <c r="S9" s="17">
        <f t="shared" si="2"/>
        <v>58</v>
      </c>
      <c r="T9" s="14">
        <f t="shared" si="3"/>
        <v>0</v>
      </c>
      <c r="U9" s="17">
        <f t="shared" si="4"/>
        <v>0</v>
      </c>
      <c r="V9" s="22"/>
      <c r="W9" s="24">
        <f t="shared" si="6"/>
        <v>58</v>
      </c>
      <c r="X9" s="26" t="s">
        <v>137</v>
      </c>
    </row>
    <row r="10" spans="1:24" ht="24.95" customHeight="1" x14ac:dyDescent="0.25">
      <c r="A10" s="27">
        <v>8</v>
      </c>
      <c r="B10" s="3">
        <v>591207</v>
      </c>
      <c r="C10" s="3" t="s">
        <v>40</v>
      </c>
      <c r="D10" s="3"/>
      <c r="E10" s="3" t="s">
        <v>41</v>
      </c>
      <c r="F10" s="3">
        <v>9</v>
      </c>
      <c r="G10" s="3"/>
      <c r="H10" s="3">
        <v>33</v>
      </c>
      <c r="I10" s="14">
        <f t="shared" si="0"/>
        <v>42</v>
      </c>
      <c r="J10" s="3">
        <v>4</v>
      </c>
      <c r="K10" s="3" t="s">
        <v>23</v>
      </c>
      <c r="L10" s="3">
        <v>10</v>
      </c>
      <c r="M10" s="3" t="s">
        <v>23</v>
      </c>
      <c r="N10" s="3"/>
      <c r="O10" s="3"/>
      <c r="P10" s="8"/>
      <c r="Q10" s="5"/>
      <c r="R10" s="17">
        <f t="shared" si="1"/>
        <v>0</v>
      </c>
      <c r="S10" s="17">
        <f t="shared" si="2"/>
        <v>56</v>
      </c>
      <c r="T10" s="14">
        <f t="shared" si="3"/>
        <v>0</v>
      </c>
      <c r="U10" s="17">
        <f t="shared" si="4"/>
        <v>0</v>
      </c>
      <c r="V10" s="22">
        <f t="shared" ref="V10:V27" si="7" xml:space="preserve"> IF(AND($K10 = "ΒΕΛΒΕΝΤΟΥ",$M10 = "ΒΕΛΒΕΝΤΟΥ"), SUM($I10,$J10,$L10),  IF($K10 = "ΒΕΛΒΕΝΤΟΥ", SUM($I10,$J10), 0) + IF($M10 = "ΒΕΛΒΕΝΤΟΥ", SUM($I10,$L10),0)) + IF($O10 = "ΒΕΛΒΕΝΤΟΥ", $N10, 0)  + IF($Q10 = "ΒΕΛΒΕΝΤΟΥ",$P10, 0)</f>
        <v>0</v>
      </c>
      <c r="W10" s="24">
        <f t="shared" si="6"/>
        <v>56</v>
      </c>
      <c r="X10" s="26" t="s">
        <v>39</v>
      </c>
    </row>
    <row r="11" spans="1:24" ht="24.95" customHeight="1" x14ac:dyDescent="0.25">
      <c r="A11" s="27">
        <v>9</v>
      </c>
      <c r="B11" s="3">
        <v>602024</v>
      </c>
      <c r="C11" s="3" t="s">
        <v>45</v>
      </c>
      <c r="D11" s="3"/>
      <c r="E11" s="3" t="s">
        <v>35</v>
      </c>
      <c r="F11" s="3">
        <v>15</v>
      </c>
      <c r="G11" s="3"/>
      <c r="H11" s="3">
        <v>25.83</v>
      </c>
      <c r="I11" s="14">
        <f t="shared" si="0"/>
        <v>40.83</v>
      </c>
      <c r="J11" s="3">
        <v>4</v>
      </c>
      <c r="K11" s="3" t="s">
        <v>23</v>
      </c>
      <c r="L11" s="3">
        <v>10</v>
      </c>
      <c r="M11" s="3" t="s">
        <v>23</v>
      </c>
      <c r="N11" s="3"/>
      <c r="O11" s="3"/>
      <c r="P11" s="8"/>
      <c r="Q11" s="5"/>
      <c r="R11" s="17">
        <f t="shared" si="1"/>
        <v>0</v>
      </c>
      <c r="S11" s="17">
        <f t="shared" si="2"/>
        <v>54.83</v>
      </c>
      <c r="T11" s="14">
        <f t="shared" si="3"/>
        <v>0</v>
      </c>
      <c r="U11" s="17">
        <f t="shared" si="4"/>
        <v>0</v>
      </c>
      <c r="V11" s="22">
        <f t="shared" si="7"/>
        <v>0</v>
      </c>
      <c r="W11" s="24">
        <f t="shared" si="6"/>
        <v>54.83</v>
      </c>
      <c r="X11" s="26" t="s">
        <v>39</v>
      </c>
    </row>
    <row r="12" spans="1:24" s="12" customFormat="1" ht="24.95" customHeight="1" x14ac:dyDescent="0.25">
      <c r="A12" s="27">
        <v>10</v>
      </c>
      <c r="B12" s="3">
        <v>593597</v>
      </c>
      <c r="C12" s="3" t="s">
        <v>67</v>
      </c>
      <c r="D12" s="3"/>
      <c r="E12" s="3" t="s">
        <v>68</v>
      </c>
      <c r="F12" s="3">
        <v>9</v>
      </c>
      <c r="G12" s="18"/>
      <c r="H12" s="3">
        <v>30.5</v>
      </c>
      <c r="I12" s="14">
        <f t="shared" si="0"/>
        <v>39.5</v>
      </c>
      <c r="J12" s="3">
        <v>4</v>
      </c>
      <c r="K12" s="3" t="s">
        <v>31</v>
      </c>
      <c r="L12" s="3">
        <v>10</v>
      </c>
      <c r="M12" s="3" t="s">
        <v>31</v>
      </c>
      <c r="N12" s="3"/>
      <c r="O12" s="3"/>
      <c r="P12" s="8"/>
      <c r="Q12" s="5"/>
      <c r="R12" s="17">
        <f t="shared" si="1"/>
        <v>0</v>
      </c>
      <c r="S12" s="17">
        <f t="shared" si="2"/>
        <v>0</v>
      </c>
      <c r="T12" s="17">
        <f t="shared" si="3"/>
        <v>53.5</v>
      </c>
      <c r="U12" s="17">
        <f t="shared" si="4"/>
        <v>0</v>
      </c>
      <c r="V12" s="22">
        <f t="shared" si="7"/>
        <v>0</v>
      </c>
      <c r="W12" s="24">
        <f t="shared" si="6"/>
        <v>53.5</v>
      </c>
      <c r="X12" s="3" t="s">
        <v>128</v>
      </c>
    </row>
    <row r="13" spans="1:24" ht="24.95" customHeight="1" x14ac:dyDescent="0.25">
      <c r="A13" s="27">
        <v>11</v>
      </c>
      <c r="B13" s="3">
        <v>609616</v>
      </c>
      <c r="C13" s="28" t="s">
        <v>76</v>
      </c>
      <c r="D13" s="3"/>
      <c r="E13" s="3" t="s">
        <v>77</v>
      </c>
      <c r="F13" s="3">
        <v>15</v>
      </c>
      <c r="G13" s="3"/>
      <c r="H13" s="3">
        <v>23.75</v>
      </c>
      <c r="I13" s="14">
        <f t="shared" si="0"/>
        <v>38.75</v>
      </c>
      <c r="J13" s="3">
        <v>4</v>
      </c>
      <c r="K13" s="3" t="s">
        <v>23</v>
      </c>
      <c r="L13" s="3">
        <v>10</v>
      </c>
      <c r="M13" s="3" t="s">
        <v>23</v>
      </c>
      <c r="N13" s="3"/>
      <c r="O13" s="3"/>
      <c r="P13" s="8"/>
      <c r="Q13" s="5"/>
      <c r="R13" s="17">
        <f t="shared" si="1"/>
        <v>0</v>
      </c>
      <c r="S13" s="17">
        <f t="shared" si="2"/>
        <v>52.75</v>
      </c>
      <c r="T13" s="14">
        <f t="shared" si="3"/>
        <v>0</v>
      </c>
      <c r="U13" s="17">
        <f t="shared" si="4"/>
        <v>0</v>
      </c>
      <c r="V13" s="22">
        <f t="shared" si="7"/>
        <v>0</v>
      </c>
      <c r="W13" s="24">
        <f t="shared" si="6"/>
        <v>52.75</v>
      </c>
      <c r="X13" s="26" t="s">
        <v>127</v>
      </c>
    </row>
    <row r="14" spans="1:24" ht="24.95" customHeight="1" x14ac:dyDescent="0.25">
      <c r="A14" s="27">
        <v>12</v>
      </c>
      <c r="B14" s="3">
        <v>602836</v>
      </c>
      <c r="C14" s="3" t="s">
        <v>60</v>
      </c>
      <c r="D14" s="3"/>
      <c r="E14" s="3" t="s">
        <v>38</v>
      </c>
      <c r="F14" s="3">
        <v>23</v>
      </c>
      <c r="G14" s="3"/>
      <c r="H14" s="3">
        <v>25</v>
      </c>
      <c r="I14" s="14">
        <f t="shared" si="0"/>
        <v>48</v>
      </c>
      <c r="J14" s="3">
        <v>4</v>
      </c>
      <c r="K14" s="3" t="s">
        <v>23</v>
      </c>
      <c r="L14" s="3"/>
      <c r="M14" s="3"/>
      <c r="N14" s="3"/>
      <c r="O14" s="3"/>
      <c r="P14" s="6"/>
      <c r="Q14" s="7"/>
      <c r="R14" s="17">
        <f t="shared" si="1"/>
        <v>0</v>
      </c>
      <c r="S14" s="17">
        <f t="shared" si="2"/>
        <v>52</v>
      </c>
      <c r="T14" s="14">
        <f t="shared" si="3"/>
        <v>0</v>
      </c>
      <c r="U14" s="17">
        <f t="shared" si="4"/>
        <v>0</v>
      </c>
      <c r="V14" s="22">
        <f t="shared" si="7"/>
        <v>0</v>
      </c>
      <c r="W14" s="24">
        <f t="shared" si="6"/>
        <v>52</v>
      </c>
      <c r="X14" s="3" t="s">
        <v>142</v>
      </c>
    </row>
    <row r="15" spans="1:24" ht="24.95" customHeight="1" x14ac:dyDescent="0.25">
      <c r="A15" s="27">
        <v>13</v>
      </c>
      <c r="B15" s="3">
        <v>594705</v>
      </c>
      <c r="C15" s="3" t="s">
        <v>20</v>
      </c>
      <c r="D15" s="3"/>
      <c r="E15" s="3" t="s">
        <v>41</v>
      </c>
      <c r="F15" s="3">
        <v>9</v>
      </c>
      <c r="G15" s="3"/>
      <c r="H15" s="3">
        <v>29</v>
      </c>
      <c r="I15" s="14">
        <f t="shared" si="0"/>
        <v>38</v>
      </c>
      <c r="J15" s="3">
        <v>4</v>
      </c>
      <c r="K15" s="3" t="s">
        <v>23</v>
      </c>
      <c r="L15" s="3">
        <v>10</v>
      </c>
      <c r="M15" s="3" t="s">
        <v>23</v>
      </c>
      <c r="N15" s="3"/>
      <c r="O15" s="3"/>
      <c r="P15" s="8"/>
      <c r="Q15" s="5"/>
      <c r="R15" s="17">
        <f t="shared" si="1"/>
        <v>0</v>
      </c>
      <c r="S15" s="17">
        <f t="shared" si="2"/>
        <v>52</v>
      </c>
      <c r="T15" s="14">
        <f t="shared" si="3"/>
        <v>0</v>
      </c>
      <c r="U15" s="17">
        <f t="shared" si="4"/>
        <v>0</v>
      </c>
      <c r="V15" s="22">
        <f t="shared" si="7"/>
        <v>0</v>
      </c>
      <c r="W15" s="24">
        <f t="shared" si="6"/>
        <v>52</v>
      </c>
      <c r="X15" s="26" t="s">
        <v>129</v>
      </c>
    </row>
    <row r="16" spans="1:24" ht="24.95" customHeight="1" x14ac:dyDescent="0.25">
      <c r="A16" s="27">
        <v>14</v>
      </c>
      <c r="B16" s="3">
        <v>702534</v>
      </c>
      <c r="C16" s="3" t="s">
        <v>102</v>
      </c>
      <c r="D16" s="3"/>
      <c r="E16" s="3" t="s">
        <v>66</v>
      </c>
      <c r="F16" s="3">
        <v>23</v>
      </c>
      <c r="G16" s="3"/>
      <c r="H16" s="3">
        <v>16.88</v>
      </c>
      <c r="I16" s="14">
        <f t="shared" si="0"/>
        <v>39.879999999999995</v>
      </c>
      <c r="J16" s="3">
        <v>4</v>
      </c>
      <c r="K16" s="3" t="s">
        <v>23</v>
      </c>
      <c r="L16" s="3">
        <v>10</v>
      </c>
      <c r="M16" s="3" t="s">
        <v>24</v>
      </c>
      <c r="N16" s="3"/>
      <c r="O16" s="3"/>
      <c r="P16" s="8"/>
      <c r="Q16" s="5"/>
      <c r="R16" s="17">
        <f t="shared" si="1"/>
        <v>49.879999999999995</v>
      </c>
      <c r="S16" s="17">
        <f t="shared" si="2"/>
        <v>43.879999999999995</v>
      </c>
      <c r="T16" s="14">
        <f t="shared" si="3"/>
        <v>0</v>
      </c>
      <c r="U16" s="17">
        <f t="shared" si="4"/>
        <v>0</v>
      </c>
      <c r="V16" s="22">
        <f t="shared" si="7"/>
        <v>0</v>
      </c>
      <c r="W16" s="24">
        <f t="shared" si="6"/>
        <v>49.879999999999995</v>
      </c>
      <c r="X16" s="3" t="s">
        <v>132</v>
      </c>
    </row>
    <row r="17" spans="1:24" ht="24.95" customHeight="1" x14ac:dyDescent="0.25">
      <c r="A17" s="27">
        <v>15</v>
      </c>
      <c r="B17" s="3">
        <v>717874</v>
      </c>
      <c r="C17" s="3" t="s">
        <v>65</v>
      </c>
      <c r="D17" s="3"/>
      <c r="E17" s="3" t="s">
        <v>66</v>
      </c>
      <c r="F17" s="3">
        <v>15</v>
      </c>
      <c r="G17" s="9">
        <v>20</v>
      </c>
      <c r="H17" s="10">
        <v>9.33</v>
      </c>
      <c r="I17" s="14">
        <f t="shared" si="0"/>
        <v>44.33</v>
      </c>
      <c r="J17" s="3">
        <v>4</v>
      </c>
      <c r="K17" s="3" t="s">
        <v>24</v>
      </c>
      <c r="L17" s="3"/>
      <c r="M17" s="3"/>
      <c r="N17" s="3"/>
      <c r="O17" s="3"/>
      <c r="P17" s="6"/>
      <c r="Q17" s="6"/>
      <c r="R17" s="17">
        <f t="shared" si="1"/>
        <v>48.33</v>
      </c>
      <c r="S17" s="17">
        <f t="shared" si="2"/>
        <v>0</v>
      </c>
      <c r="T17" s="14">
        <f t="shared" si="3"/>
        <v>0</v>
      </c>
      <c r="U17" s="17">
        <f t="shared" si="4"/>
        <v>0</v>
      </c>
      <c r="V17" s="22">
        <f t="shared" si="7"/>
        <v>0</v>
      </c>
      <c r="W17" s="24">
        <f t="shared" si="6"/>
        <v>48.33</v>
      </c>
      <c r="X17" s="26" t="s">
        <v>138</v>
      </c>
    </row>
    <row r="18" spans="1:24" ht="24.95" customHeight="1" x14ac:dyDescent="0.25">
      <c r="A18" s="27">
        <v>16</v>
      </c>
      <c r="B18" s="3">
        <v>614753</v>
      </c>
      <c r="C18" s="3" t="s">
        <v>103</v>
      </c>
      <c r="D18" s="3"/>
      <c r="E18" s="3" t="s">
        <v>104</v>
      </c>
      <c r="F18" s="3">
        <v>15</v>
      </c>
      <c r="G18" s="3"/>
      <c r="H18" s="3">
        <v>19.13</v>
      </c>
      <c r="I18" s="14">
        <f t="shared" si="0"/>
        <v>34.129999999999995</v>
      </c>
      <c r="J18" s="3">
        <v>4</v>
      </c>
      <c r="K18" s="3" t="s">
        <v>23</v>
      </c>
      <c r="L18" s="3">
        <v>10</v>
      </c>
      <c r="M18" s="3" t="s">
        <v>23</v>
      </c>
      <c r="N18" s="3"/>
      <c r="O18" s="3"/>
      <c r="P18" s="8"/>
      <c r="Q18" s="5"/>
      <c r="R18" s="17">
        <f t="shared" si="1"/>
        <v>0</v>
      </c>
      <c r="S18" s="17">
        <f t="shared" si="2"/>
        <v>48.129999999999995</v>
      </c>
      <c r="T18" s="14">
        <f t="shared" si="3"/>
        <v>0</v>
      </c>
      <c r="U18" s="17">
        <f t="shared" si="4"/>
        <v>0</v>
      </c>
      <c r="V18" s="22">
        <f t="shared" si="7"/>
        <v>0</v>
      </c>
      <c r="W18" s="24">
        <f t="shared" si="6"/>
        <v>48.129999999999995</v>
      </c>
      <c r="X18" s="26" t="s">
        <v>135</v>
      </c>
    </row>
    <row r="19" spans="1:24" ht="24.95" customHeight="1" x14ac:dyDescent="0.25">
      <c r="A19" s="27">
        <v>17</v>
      </c>
      <c r="B19" s="3">
        <v>594487</v>
      </c>
      <c r="C19" s="3" t="s">
        <v>56</v>
      </c>
      <c r="D19" s="3"/>
      <c r="E19" s="3" t="s">
        <v>57</v>
      </c>
      <c r="F19" s="3">
        <v>4</v>
      </c>
      <c r="G19" s="11"/>
      <c r="H19" s="10">
        <v>29</v>
      </c>
      <c r="I19" s="14">
        <f t="shared" si="0"/>
        <v>33</v>
      </c>
      <c r="J19" s="3">
        <v>4</v>
      </c>
      <c r="K19" s="3" t="s">
        <v>24</v>
      </c>
      <c r="L19" s="3">
        <v>10</v>
      </c>
      <c r="M19" s="3" t="s">
        <v>24</v>
      </c>
      <c r="N19" s="3"/>
      <c r="O19" s="3"/>
      <c r="P19" s="6"/>
      <c r="Q19" s="6"/>
      <c r="R19" s="17">
        <f t="shared" si="1"/>
        <v>47</v>
      </c>
      <c r="S19" s="17">
        <f t="shared" si="2"/>
        <v>0</v>
      </c>
      <c r="T19" s="14">
        <f t="shared" si="3"/>
        <v>0</v>
      </c>
      <c r="U19" s="17">
        <f t="shared" si="4"/>
        <v>0</v>
      </c>
      <c r="V19" s="22">
        <f t="shared" si="7"/>
        <v>0</v>
      </c>
      <c r="W19" s="24">
        <f t="shared" si="6"/>
        <v>47</v>
      </c>
      <c r="X19" s="3" t="s">
        <v>142</v>
      </c>
    </row>
    <row r="20" spans="1:24" ht="24.95" customHeight="1" x14ac:dyDescent="0.25">
      <c r="A20" s="27">
        <v>18</v>
      </c>
      <c r="B20" s="3">
        <v>610485</v>
      </c>
      <c r="C20" s="3" t="s">
        <v>89</v>
      </c>
      <c r="D20" s="3"/>
      <c r="E20" s="3" t="s">
        <v>90</v>
      </c>
      <c r="F20" s="3">
        <v>23</v>
      </c>
      <c r="G20" s="3"/>
      <c r="H20" s="3">
        <v>23</v>
      </c>
      <c r="I20" s="14">
        <f t="shared" si="0"/>
        <v>46</v>
      </c>
      <c r="J20" s="3"/>
      <c r="K20" s="3"/>
      <c r="L20" s="3"/>
      <c r="M20" s="3"/>
      <c r="N20" s="3"/>
      <c r="O20" s="3"/>
      <c r="P20" s="8"/>
      <c r="Q20" s="5"/>
      <c r="R20" s="17">
        <f t="shared" si="1"/>
        <v>0</v>
      </c>
      <c r="S20" s="17">
        <f t="shared" si="2"/>
        <v>0</v>
      </c>
      <c r="T20" s="14">
        <f t="shared" si="3"/>
        <v>0</v>
      </c>
      <c r="U20" s="17">
        <f t="shared" si="4"/>
        <v>0</v>
      </c>
      <c r="V20" s="22">
        <f t="shared" si="7"/>
        <v>0</v>
      </c>
      <c r="W20" s="24">
        <f t="shared" si="6"/>
        <v>46</v>
      </c>
      <c r="X20" s="26" t="s">
        <v>133</v>
      </c>
    </row>
    <row r="21" spans="1:24" s="12" customFormat="1" ht="24.95" customHeight="1" x14ac:dyDescent="0.25">
      <c r="A21" s="27">
        <v>19</v>
      </c>
      <c r="B21" s="3">
        <v>602446</v>
      </c>
      <c r="C21" s="3" t="s">
        <v>22</v>
      </c>
      <c r="D21" s="3"/>
      <c r="E21" s="3" t="s">
        <v>54</v>
      </c>
      <c r="F21" s="3">
        <v>4</v>
      </c>
      <c r="G21" s="3"/>
      <c r="H21" s="3">
        <v>26.5</v>
      </c>
      <c r="I21" s="14">
        <f t="shared" si="0"/>
        <v>30.5</v>
      </c>
      <c r="J21" s="3">
        <v>4</v>
      </c>
      <c r="K21" s="3" t="s">
        <v>23</v>
      </c>
      <c r="L21" s="3">
        <v>10</v>
      </c>
      <c r="M21" s="3" t="s">
        <v>23</v>
      </c>
      <c r="N21" s="3"/>
      <c r="O21" s="3"/>
      <c r="P21" s="8"/>
      <c r="Q21" s="5"/>
      <c r="R21" s="17">
        <f t="shared" si="1"/>
        <v>0</v>
      </c>
      <c r="S21" s="17">
        <f t="shared" si="2"/>
        <v>44.5</v>
      </c>
      <c r="T21" s="14">
        <f t="shared" si="3"/>
        <v>0</v>
      </c>
      <c r="U21" s="17">
        <f t="shared" si="4"/>
        <v>0</v>
      </c>
      <c r="V21" s="22">
        <f t="shared" si="7"/>
        <v>0</v>
      </c>
      <c r="W21" s="24">
        <f t="shared" si="6"/>
        <v>44.5</v>
      </c>
      <c r="X21" s="26" t="s">
        <v>126</v>
      </c>
    </row>
    <row r="22" spans="1:24" ht="24.95" customHeight="1" x14ac:dyDescent="0.25">
      <c r="A22" s="27">
        <v>20</v>
      </c>
      <c r="B22" s="3">
        <v>597958</v>
      </c>
      <c r="C22" s="3" t="s">
        <v>25</v>
      </c>
      <c r="D22" s="3"/>
      <c r="E22" s="3" t="s">
        <v>75</v>
      </c>
      <c r="F22" s="3">
        <v>4</v>
      </c>
      <c r="G22" s="3"/>
      <c r="H22" s="3">
        <v>30</v>
      </c>
      <c r="I22" s="14">
        <f t="shared" si="0"/>
        <v>34</v>
      </c>
      <c r="J22" s="3"/>
      <c r="K22" s="3"/>
      <c r="L22" s="3">
        <v>10</v>
      </c>
      <c r="M22" s="3" t="s">
        <v>24</v>
      </c>
      <c r="N22" s="3"/>
      <c r="O22" s="3"/>
      <c r="P22" s="6"/>
      <c r="Q22" s="5"/>
      <c r="R22" s="17">
        <f t="shared" si="1"/>
        <v>44</v>
      </c>
      <c r="S22" s="17">
        <f t="shared" si="2"/>
        <v>0</v>
      </c>
      <c r="T22" s="14">
        <f t="shared" si="3"/>
        <v>0</v>
      </c>
      <c r="U22" s="17">
        <f t="shared" si="4"/>
        <v>0</v>
      </c>
      <c r="V22" s="22">
        <f t="shared" si="7"/>
        <v>0</v>
      </c>
      <c r="W22" s="24">
        <f t="shared" si="6"/>
        <v>44</v>
      </c>
      <c r="X22" s="3" t="s">
        <v>142</v>
      </c>
    </row>
    <row r="23" spans="1:24" ht="24.95" customHeight="1" x14ac:dyDescent="0.25">
      <c r="A23" s="27">
        <v>21</v>
      </c>
      <c r="B23" s="20">
        <v>620976</v>
      </c>
      <c r="C23" s="20" t="s">
        <v>108</v>
      </c>
      <c r="D23" s="20"/>
      <c r="E23" s="20" t="s">
        <v>109</v>
      </c>
      <c r="F23" s="3">
        <v>15</v>
      </c>
      <c r="G23" s="19"/>
      <c r="H23" s="20">
        <v>18.375</v>
      </c>
      <c r="I23" s="14">
        <f t="shared" si="0"/>
        <v>33.375</v>
      </c>
      <c r="J23" s="3"/>
      <c r="K23" s="3"/>
      <c r="L23" s="3">
        <v>10</v>
      </c>
      <c r="M23" s="3" t="s">
        <v>23</v>
      </c>
      <c r="N23" s="3"/>
      <c r="O23" s="3"/>
      <c r="P23" s="8"/>
      <c r="Q23" s="5"/>
      <c r="R23" s="17">
        <f t="shared" si="1"/>
        <v>0</v>
      </c>
      <c r="S23" s="17">
        <f t="shared" si="2"/>
        <v>43.375</v>
      </c>
      <c r="T23" s="14">
        <f t="shared" si="3"/>
        <v>0</v>
      </c>
      <c r="U23" s="17">
        <f t="shared" si="4"/>
        <v>0</v>
      </c>
      <c r="V23" s="22">
        <f t="shared" si="7"/>
        <v>0</v>
      </c>
      <c r="W23" s="24">
        <f t="shared" si="6"/>
        <v>43.375</v>
      </c>
      <c r="X23" s="26" t="s">
        <v>129</v>
      </c>
    </row>
    <row r="24" spans="1:24" ht="24.95" customHeight="1" x14ac:dyDescent="0.25">
      <c r="A24" s="27">
        <v>22</v>
      </c>
      <c r="B24" s="3">
        <v>610257</v>
      </c>
      <c r="C24" s="3" t="s">
        <v>87</v>
      </c>
      <c r="D24" s="3"/>
      <c r="E24" s="3" t="s">
        <v>88</v>
      </c>
      <c r="F24" s="3">
        <v>9</v>
      </c>
      <c r="G24" s="3"/>
      <c r="H24" s="3">
        <v>23.88</v>
      </c>
      <c r="I24" s="14">
        <f t="shared" si="0"/>
        <v>32.879999999999995</v>
      </c>
      <c r="J24" s="3"/>
      <c r="K24" s="3"/>
      <c r="L24" s="3">
        <v>10</v>
      </c>
      <c r="M24" s="3" t="s">
        <v>24</v>
      </c>
      <c r="N24" s="3"/>
      <c r="O24" s="3"/>
      <c r="P24" s="8"/>
      <c r="Q24" s="5"/>
      <c r="R24" s="17">
        <f t="shared" si="1"/>
        <v>42.879999999999995</v>
      </c>
      <c r="S24" s="17">
        <f t="shared" si="2"/>
        <v>0</v>
      </c>
      <c r="T24" s="14">
        <f t="shared" si="3"/>
        <v>0</v>
      </c>
      <c r="U24" s="17">
        <f t="shared" si="4"/>
        <v>0</v>
      </c>
      <c r="V24" s="22">
        <f t="shared" si="7"/>
        <v>0</v>
      </c>
      <c r="W24" s="24">
        <f t="shared" si="6"/>
        <v>42.879999999999995</v>
      </c>
      <c r="X24" s="26" t="s">
        <v>39</v>
      </c>
    </row>
    <row r="25" spans="1:24" ht="24.95" customHeight="1" x14ac:dyDescent="0.25">
      <c r="A25" s="27">
        <v>23</v>
      </c>
      <c r="B25" s="3">
        <v>585952</v>
      </c>
      <c r="C25" s="3" t="s">
        <v>55</v>
      </c>
      <c r="D25" s="3"/>
      <c r="E25" s="3" t="s">
        <v>34</v>
      </c>
      <c r="F25" s="3"/>
      <c r="G25" s="3"/>
      <c r="H25" s="3">
        <v>42.5</v>
      </c>
      <c r="I25" s="14">
        <f t="shared" si="0"/>
        <v>42.5</v>
      </c>
      <c r="J25" s="3"/>
      <c r="K25" s="3"/>
      <c r="L25" s="3"/>
      <c r="M25" s="3"/>
      <c r="N25" s="3"/>
      <c r="O25" s="3"/>
      <c r="P25" s="8"/>
      <c r="Q25" s="5"/>
      <c r="R25" s="17">
        <f t="shared" si="1"/>
        <v>0</v>
      </c>
      <c r="S25" s="17">
        <f t="shared" si="2"/>
        <v>0</v>
      </c>
      <c r="T25" s="14">
        <f t="shared" si="3"/>
        <v>0</v>
      </c>
      <c r="U25" s="17">
        <f t="shared" si="4"/>
        <v>0</v>
      </c>
      <c r="V25" s="22">
        <f t="shared" si="7"/>
        <v>0</v>
      </c>
      <c r="W25" s="24">
        <f t="shared" si="6"/>
        <v>42.5</v>
      </c>
      <c r="X25" s="3" t="s">
        <v>142</v>
      </c>
    </row>
    <row r="26" spans="1:24" ht="24.95" customHeight="1" x14ac:dyDescent="0.25">
      <c r="A26" s="27">
        <v>24</v>
      </c>
      <c r="B26" s="3">
        <v>594941</v>
      </c>
      <c r="C26" s="3" t="s">
        <v>21</v>
      </c>
      <c r="D26" s="3"/>
      <c r="E26" s="3" t="s">
        <v>42</v>
      </c>
      <c r="F26" s="3">
        <v>9</v>
      </c>
      <c r="G26" s="3"/>
      <c r="H26" s="3">
        <v>29</v>
      </c>
      <c r="I26" s="14">
        <f t="shared" si="0"/>
        <v>38</v>
      </c>
      <c r="J26" s="3">
        <v>4</v>
      </c>
      <c r="K26" s="3" t="s">
        <v>23</v>
      </c>
      <c r="L26" s="3"/>
      <c r="M26" s="3"/>
      <c r="N26" s="3"/>
      <c r="O26" s="3"/>
      <c r="P26" s="8"/>
      <c r="Q26" s="5"/>
      <c r="R26" s="17">
        <f t="shared" si="1"/>
        <v>0</v>
      </c>
      <c r="S26" s="17">
        <f t="shared" si="2"/>
        <v>42</v>
      </c>
      <c r="T26" s="14">
        <f t="shared" si="3"/>
        <v>0</v>
      </c>
      <c r="U26" s="17">
        <f t="shared" si="4"/>
        <v>0</v>
      </c>
      <c r="V26" s="22">
        <f t="shared" si="7"/>
        <v>0</v>
      </c>
      <c r="W26" s="24">
        <f t="shared" si="6"/>
        <v>42</v>
      </c>
      <c r="X26" s="26" t="s">
        <v>131</v>
      </c>
    </row>
    <row r="27" spans="1:24" ht="24.95" customHeight="1" x14ac:dyDescent="0.25">
      <c r="A27" s="27">
        <v>25</v>
      </c>
      <c r="B27" s="3">
        <v>593330</v>
      </c>
      <c r="C27" s="3" t="s">
        <v>61</v>
      </c>
      <c r="D27" s="3"/>
      <c r="E27" s="3" t="s">
        <v>62</v>
      </c>
      <c r="F27" s="4">
        <v>9</v>
      </c>
      <c r="G27" s="19"/>
      <c r="H27" s="4">
        <v>29</v>
      </c>
      <c r="I27" s="14">
        <f t="shared" si="0"/>
        <v>38</v>
      </c>
      <c r="J27" s="3">
        <v>4</v>
      </c>
      <c r="K27" s="3" t="s">
        <v>23</v>
      </c>
      <c r="L27" s="3"/>
      <c r="M27" s="3"/>
      <c r="N27" s="4"/>
      <c r="O27" s="4"/>
      <c r="P27" s="6"/>
      <c r="Q27" s="7"/>
      <c r="R27" s="17">
        <f t="shared" si="1"/>
        <v>0</v>
      </c>
      <c r="S27" s="17">
        <f t="shared" si="2"/>
        <v>42</v>
      </c>
      <c r="T27" s="14">
        <f t="shared" si="3"/>
        <v>0</v>
      </c>
      <c r="U27" s="17">
        <f t="shared" si="4"/>
        <v>0</v>
      </c>
      <c r="V27" s="22">
        <f t="shared" si="7"/>
        <v>0</v>
      </c>
      <c r="W27" s="24">
        <f t="shared" si="6"/>
        <v>42</v>
      </c>
      <c r="X27" s="26" t="s">
        <v>130</v>
      </c>
    </row>
    <row r="28" spans="1:24" ht="24.95" customHeight="1" x14ac:dyDescent="0.25">
      <c r="A28" s="27">
        <v>26</v>
      </c>
      <c r="B28" s="3">
        <v>617410</v>
      </c>
      <c r="C28" s="3" t="s">
        <v>96</v>
      </c>
      <c r="D28" s="3"/>
      <c r="E28" s="3" t="s">
        <v>97</v>
      </c>
      <c r="F28" s="3">
        <v>9</v>
      </c>
      <c r="G28" s="3"/>
      <c r="H28" s="3">
        <v>20.63</v>
      </c>
      <c r="I28" s="14">
        <f t="shared" si="0"/>
        <v>29.63</v>
      </c>
      <c r="J28" s="3"/>
      <c r="K28" s="3"/>
      <c r="L28" s="3">
        <v>10</v>
      </c>
      <c r="M28" s="3" t="s">
        <v>24</v>
      </c>
      <c r="N28" s="3"/>
      <c r="O28" s="3"/>
      <c r="P28" s="8"/>
      <c r="Q28" s="5"/>
      <c r="R28" s="17">
        <f t="shared" si="1"/>
        <v>39.629999999999995</v>
      </c>
      <c r="S28" s="17">
        <f t="shared" si="2"/>
        <v>0</v>
      </c>
      <c r="T28" s="14">
        <f t="shared" si="3"/>
        <v>0</v>
      </c>
      <c r="U28" s="17">
        <f t="shared" si="4"/>
        <v>0</v>
      </c>
      <c r="V28" s="22"/>
      <c r="W28" s="24">
        <f t="shared" si="6"/>
        <v>39.629999999999995</v>
      </c>
      <c r="X28" s="3" t="s">
        <v>132</v>
      </c>
    </row>
    <row r="29" spans="1:24" ht="24.95" customHeight="1" x14ac:dyDescent="0.25">
      <c r="A29" s="27">
        <v>27</v>
      </c>
      <c r="B29" s="3">
        <v>605271</v>
      </c>
      <c r="C29" s="3" t="s">
        <v>147</v>
      </c>
      <c r="D29" s="3"/>
      <c r="E29" s="3" t="s">
        <v>105</v>
      </c>
      <c r="F29" s="3">
        <v>15</v>
      </c>
      <c r="G29" s="3"/>
      <c r="H29" s="20">
        <v>24.5</v>
      </c>
      <c r="I29" s="14">
        <f t="shared" si="0"/>
        <v>39.5</v>
      </c>
      <c r="J29" s="19"/>
      <c r="K29" s="3"/>
      <c r="L29" s="3"/>
      <c r="M29" s="3"/>
      <c r="N29" s="3"/>
      <c r="O29" s="3"/>
      <c r="P29" s="8"/>
      <c r="Q29" s="5"/>
      <c r="R29" s="17">
        <f t="shared" si="1"/>
        <v>0</v>
      </c>
      <c r="S29" s="17">
        <f t="shared" si="2"/>
        <v>0</v>
      </c>
      <c r="T29" s="14">
        <f t="shared" si="3"/>
        <v>0</v>
      </c>
      <c r="U29" s="17">
        <f t="shared" si="4"/>
        <v>0</v>
      </c>
      <c r="V29" s="22">
        <f t="shared" ref="V29:V54" si="8" xml:space="preserve"> IF(AND($K29 = "ΒΕΛΒΕΝΤΟΥ",$M29 = "ΒΕΛΒΕΝΤΟΥ"), SUM($I29,$J29,$L29),  IF($K29 = "ΒΕΛΒΕΝΤΟΥ", SUM($I29,$J29), 0) + IF($M29 = "ΒΕΛΒΕΝΤΟΥ", SUM($I29,$L29),0)) + IF($O29 = "ΒΕΛΒΕΝΤΟΥ", $N29, 0)  + IF($Q29 = "ΒΕΛΒΕΝΤΟΥ",$P29, 0)</f>
        <v>0</v>
      </c>
      <c r="W29" s="24">
        <f t="shared" si="6"/>
        <v>39.5</v>
      </c>
      <c r="X29" s="31" t="s">
        <v>141</v>
      </c>
    </row>
    <row r="30" spans="1:24" s="12" customFormat="1" ht="24.95" customHeight="1" x14ac:dyDescent="0.25">
      <c r="A30" s="27">
        <v>28</v>
      </c>
      <c r="B30" s="3">
        <v>717656</v>
      </c>
      <c r="C30" s="3" t="s">
        <v>91</v>
      </c>
      <c r="D30" s="3"/>
      <c r="E30" s="3" t="s">
        <v>92</v>
      </c>
      <c r="F30" s="3">
        <v>15</v>
      </c>
      <c r="G30" s="3"/>
      <c r="H30" s="3">
        <v>9.92</v>
      </c>
      <c r="I30" s="14">
        <f t="shared" si="0"/>
        <v>24.92</v>
      </c>
      <c r="J30" s="3">
        <v>4</v>
      </c>
      <c r="K30" s="3" t="s">
        <v>24</v>
      </c>
      <c r="L30" s="3">
        <v>10</v>
      </c>
      <c r="M30" s="3" t="s">
        <v>24</v>
      </c>
      <c r="N30" s="3"/>
      <c r="O30" s="3"/>
      <c r="P30" s="8"/>
      <c r="Q30" s="5"/>
      <c r="R30" s="17">
        <f t="shared" si="1"/>
        <v>38.92</v>
      </c>
      <c r="S30" s="17">
        <f t="shared" si="2"/>
        <v>0</v>
      </c>
      <c r="T30" s="14">
        <f t="shared" si="3"/>
        <v>0</v>
      </c>
      <c r="U30" s="17">
        <f t="shared" si="4"/>
        <v>0</v>
      </c>
      <c r="V30" s="22">
        <f t="shared" si="8"/>
        <v>0</v>
      </c>
      <c r="W30" s="24">
        <f t="shared" si="6"/>
        <v>38.92</v>
      </c>
      <c r="X30" s="3" t="s">
        <v>142</v>
      </c>
    </row>
    <row r="31" spans="1:24" ht="24.95" customHeight="1" x14ac:dyDescent="0.25">
      <c r="A31" s="27">
        <v>29</v>
      </c>
      <c r="B31" s="3">
        <v>598059</v>
      </c>
      <c r="C31" s="3" t="s">
        <v>19</v>
      </c>
      <c r="D31" s="3"/>
      <c r="E31" s="3" t="s">
        <v>43</v>
      </c>
      <c r="F31" s="3">
        <v>4</v>
      </c>
      <c r="G31" s="3"/>
      <c r="H31" s="3">
        <v>30.5</v>
      </c>
      <c r="I31" s="14">
        <f t="shared" si="0"/>
        <v>34.5</v>
      </c>
      <c r="J31" s="3">
        <v>4</v>
      </c>
      <c r="K31" s="3" t="s">
        <v>23</v>
      </c>
      <c r="L31" s="3"/>
      <c r="M31" s="3"/>
      <c r="N31" s="3"/>
      <c r="O31" s="3"/>
      <c r="P31" s="6"/>
      <c r="Q31" s="6"/>
      <c r="R31" s="17">
        <f t="shared" si="1"/>
        <v>0</v>
      </c>
      <c r="S31" s="17">
        <f t="shared" si="2"/>
        <v>38.5</v>
      </c>
      <c r="T31" s="14">
        <f t="shared" si="3"/>
        <v>0</v>
      </c>
      <c r="U31" s="17">
        <f t="shared" si="4"/>
        <v>0</v>
      </c>
      <c r="V31" s="22">
        <f t="shared" si="8"/>
        <v>0</v>
      </c>
      <c r="W31" s="24">
        <f t="shared" si="6"/>
        <v>38.5</v>
      </c>
      <c r="X31" s="26" t="s">
        <v>134</v>
      </c>
    </row>
    <row r="32" spans="1:24" s="12" customFormat="1" ht="24.95" customHeight="1" x14ac:dyDescent="0.25">
      <c r="A32" s="27">
        <v>30</v>
      </c>
      <c r="B32" s="3">
        <v>601420</v>
      </c>
      <c r="C32" s="3" t="s">
        <v>64</v>
      </c>
      <c r="D32" s="3"/>
      <c r="E32" s="3" t="s">
        <v>136</v>
      </c>
      <c r="F32" s="3">
        <v>9</v>
      </c>
      <c r="G32" s="3"/>
      <c r="H32" s="3">
        <v>29.33</v>
      </c>
      <c r="I32" s="14">
        <f t="shared" si="0"/>
        <v>38.33</v>
      </c>
      <c r="J32" s="3"/>
      <c r="K32" s="3"/>
      <c r="L32" s="3"/>
      <c r="M32" s="3"/>
      <c r="N32" s="3"/>
      <c r="O32" s="3"/>
      <c r="P32" s="8"/>
      <c r="Q32" s="5"/>
      <c r="R32" s="17">
        <f t="shared" si="1"/>
        <v>0</v>
      </c>
      <c r="S32" s="17">
        <f t="shared" si="2"/>
        <v>0</v>
      </c>
      <c r="T32" s="14">
        <f t="shared" si="3"/>
        <v>0</v>
      </c>
      <c r="U32" s="17">
        <f t="shared" si="4"/>
        <v>0</v>
      </c>
      <c r="V32" s="22">
        <f t="shared" si="8"/>
        <v>0</v>
      </c>
      <c r="W32" s="24">
        <f t="shared" si="6"/>
        <v>38.33</v>
      </c>
      <c r="X32" s="26" t="s">
        <v>35</v>
      </c>
    </row>
    <row r="33" spans="1:24" ht="24.95" customHeight="1" x14ac:dyDescent="0.25">
      <c r="A33" s="27">
        <v>31</v>
      </c>
      <c r="B33" s="3">
        <v>593755</v>
      </c>
      <c r="C33" s="3" t="s">
        <v>113</v>
      </c>
      <c r="D33" s="3"/>
      <c r="E33" s="3" t="s">
        <v>119</v>
      </c>
      <c r="F33" s="3">
        <v>4</v>
      </c>
      <c r="G33" s="3"/>
      <c r="H33" s="3">
        <v>29.832999999999998</v>
      </c>
      <c r="I33" s="14">
        <f t="shared" si="0"/>
        <v>33.832999999999998</v>
      </c>
      <c r="J33" s="3">
        <v>4</v>
      </c>
      <c r="K33" s="3" t="s">
        <v>23</v>
      </c>
      <c r="L33" s="3"/>
      <c r="M33" s="3"/>
      <c r="N33" s="3"/>
      <c r="O33" s="3"/>
      <c r="P33" s="8"/>
      <c r="Q33" s="5"/>
      <c r="R33" s="17">
        <f t="shared" si="1"/>
        <v>0</v>
      </c>
      <c r="S33" s="17">
        <f t="shared" si="2"/>
        <v>37.832999999999998</v>
      </c>
      <c r="T33" s="14">
        <f t="shared" si="3"/>
        <v>0</v>
      </c>
      <c r="U33" s="17">
        <f t="shared" si="4"/>
        <v>0</v>
      </c>
      <c r="V33" s="22">
        <f t="shared" si="8"/>
        <v>0</v>
      </c>
      <c r="W33" s="24">
        <f t="shared" si="6"/>
        <v>37.832999999999998</v>
      </c>
      <c r="X33" s="3" t="s">
        <v>39</v>
      </c>
    </row>
    <row r="34" spans="1:24" ht="24.95" customHeight="1" x14ac:dyDescent="0.25">
      <c r="A34" s="27">
        <v>32</v>
      </c>
      <c r="B34" s="3">
        <v>597839</v>
      </c>
      <c r="C34" s="3" t="s">
        <v>79</v>
      </c>
      <c r="D34" s="3"/>
      <c r="E34" s="3" t="s">
        <v>80</v>
      </c>
      <c r="F34" s="3"/>
      <c r="G34" s="3"/>
      <c r="H34" s="3">
        <v>32.83</v>
      </c>
      <c r="I34" s="14">
        <f t="shared" si="0"/>
        <v>32.83</v>
      </c>
      <c r="J34" s="3">
        <v>4</v>
      </c>
      <c r="K34" s="3" t="s">
        <v>24</v>
      </c>
      <c r="L34" s="3"/>
      <c r="M34" s="3"/>
      <c r="N34" s="3"/>
      <c r="O34" s="3"/>
      <c r="P34" s="6"/>
      <c r="Q34" s="5"/>
      <c r="R34" s="17">
        <f t="shared" si="1"/>
        <v>36.83</v>
      </c>
      <c r="S34" s="17">
        <f t="shared" si="2"/>
        <v>0</v>
      </c>
      <c r="T34" s="14">
        <f t="shared" si="3"/>
        <v>0</v>
      </c>
      <c r="U34" s="17">
        <f t="shared" si="4"/>
        <v>0</v>
      </c>
      <c r="V34" s="22">
        <f t="shared" si="8"/>
        <v>0</v>
      </c>
      <c r="W34" s="24">
        <f t="shared" si="6"/>
        <v>36.83</v>
      </c>
      <c r="X34" s="26" t="s">
        <v>39</v>
      </c>
    </row>
    <row r="35" spans="1:24" ht="24.95" customHeight="1" x14ac:dyDescent="0.25">
      <c r="A35" s="27">
        <v>33</v>
      </c>
      <c r="B35" s="3">
        <v>718222</v>
      </c>
      <c r="C35" s="3" t="s">
        <v>73</v>
      </c>
      <c r="D35" s="3"/>
      <c r="E35" s="3" t="s">
        <v>74</v>
      </c>
      <c r="F35" s="3">
        <v>15</v>
      </c>
      <c r="G35" s="3"/>
      <c r="H35" s="3">
        <v>6.42</v>
      </c>
      <c r="I35" s="14">
        <f t="shared" ref="I35:I54" si="9">SUM(F35:H35)</f>
        <v>21.42</v>
      </c>
      <c r="J35" s="3">
        <v>4</v>
      </c>
      <c r="K35" s="3" t="s">
        <v>23</v>
      </c>
      <c r="L35" s="3">
        <v>10</v>
      </c>
      <c r="M35" s="3" t="s">
        <v>23</v>
      </c>
      <c r="N35" s="3"/>
      <c r="O35" s="3"/>
      <c r="P35" s="6"/>
      <c r="Q35" s="5"/>
      <c r="R35" s="17">
        <f t="shared" ref="R35:R54" si="10" xml:space="preserve"> IF(AND(K35 = "ΕΟΡΔΑΙΑΣ",M35 = "ΕΟΡΔΑΙΑΣ"), SUM(I35,J35,L35),  IF(K35 = "ΕΟΡΔΑΙΑΣ", SUM(I35,J35), 0) + IF(M35 = "ΕΟΡΔΑΙΑΣ", SUM(I35,L35),0)) + IF(O35 = "ΕΟΡΔΑΙΑΣ", N35, 0)  + IF(Q35 = "ΕΟΡΔΑΙΑΣ", P35, 0)</f>
        <v>0</v>
      </c>
      <c r="S35" s="17">
        <f t="shared" ref="S35:S54" si="11" xml:space="preserve"> IF(AND(K35 = "ΚΟΖΑΝΗΣ",M35 = "ΚΟΖΑΝΗΣ"), SUM(I35,J35,L35),  IF(K35 = "ΚΟΖΑΝΗΣ", SUM(I35,J35), 0) + IF(M35 = "ΚΟΖΑΝΗΣ", SUM(I35,L35),0)) + IF(O35 = "ΚΟΖΑΝΗΣ", N35, 0)  + IF(Q35 = "ΚΟΖΑΝΗΣ", P35, 0)</f>
        <v>35.42</v>
      </c>
      <c r="T35" s="14">
        <f t="shared" ref="T35:T54" si="12" xml:space="preserve"> IF(AND(K35 = "ΒΟΙΟΥ",M35 = "ΒΟΙΟΥ"), SUM(I35,J35,L35),  IF(K35 = "ΒΟΙΟΥ", SUM(I35,J35), 0) + IF(M35 = "ΒΟΙΟΥ", SUM(I35,L35),0)) + IF(O35 = "ΒΟΙΟΥ", N35, 0)  + IF(Q35 = "ΒΟΙΟΥ", P35, 0)</f>
        <v>0</v>
      </c>
      <c r="U35" s="17">
        <f t="shared" ref="U35:U54" si="13" xml:space="preserve"> IF(AND($K35 = "ΣΕΡΒΙΩΝ",$M35 = "ΣΕΡΒΙΩΝ"), SUM($I35,$J35,$L35),  IF($K35 = "ΣΕΡΒΙΩΝ", SUM($I35,$J35), 0) + IF($M35 = "ΣΕΡΒΙΩΝ", SUM($I35,$L35),0)) + IF($O35 = "ΣΕΡΒΙΩΝ", $N35, 0)  + IF($Q35 = "ΣΕΡΒΙΩΝ",$P35, 0)</f>
        <v>0</v>
      </c>
      <c r="V35" s="22">
        <f t="shared" si="8"/>
        <v>0</v>
      </c>
      <c r="W35" s="24">
        <f t="shared" ref="W35:W54" si="14">MAX(R35:V35,I35)</f>
        <v>35.42</v>
      </c>
      <c r="X35" s="3" t="s">
        <v>130</v>
      </c>
    </row>
    <row r="36" spans="1:24" ht="24.95" customHeight="1" x14ac:dyDescent="0.25">
      <c r="A36" s="27">
        <v>34</v>
      </c>
      <c r="B36" s="3">
        <v>605077</v>
      </c>
      <c r="C36" s="3" t="s">
        <v>93</v>
      </c>
      <c r="D36" s="3"/>
      <c r="E36" s="3" t="s">
        <v>94</v>
      </c>
      <c r="F36" s="3">
        <v>4</v>
      </c>
      <c r="G36" s="3"/>
      <c r="H36" s="3">
        <v>26.83</v>
      </c>
      <c r="I36" s="14">
        <f t="shared" si="9"/>
        <v>30.83</v>
      </c>
      <c r="J36" s="3">
        <v>4</v>
      </c>
      <c r="K36" s="3" t="s">
        <v>24</v>
      </c>
      <c r="L36" s="3"/>
      <c r="M36" s="3"/>
      <c r="N36" s="3"/>
      <c r="O36" s="3"/>
      <c r="P36" s="6"/>
      <c r="Q36" s="6"/>
      <c r="R36" s="17">
        <f t="shared" si="10"/>
        <v>34.83</v>
      </c>
      <c r="S36" s="17">
        <f t="shared" si="11"/>
        <v>0</v>
      </c>
      <c r="T36" s="14">
        <f t="shared" si="12"/>
        <v>0</v>
      </c>
      <c r="U36" s="17">
        <f t="shared" si="13"/>
        <v>0</v>
      </c>
      <c r="V36" s="22">
        <f t="shared" si="8"/>
        <v>0</v>
      </c>
      <c r="W36" s="24">
        <f t="shared" si="14"/>
        <v>34.83</v>
      </c>
      <c r="X36" s="26" t="s">
        <v>140</v>
      </c>
    </row>
    <row r="37" spans="1:24" ht="24.95" customHeight="1" x14ac:dyDescent="0.25">
      <c r="A37" s="27">
        <v>35</v>
      </c>
      <c r="B37" s="3">
        <v>600254</v>
      </c>
      <c r="C37" s="3" t="s">
        <v>120</v>
      </c>
      <c r="D37" s="3"/>
      <c r="E37" s="3" t="s">
        <v>63</v>
      </c>
      <c r="F37" s="3"/>
      <c r="G37" s="3"/>
      <c r="H37" s="3">
        <v>30.33</v>
      </c>
      <c r="I37" s="14">
        <f t="shared" si="9"/>
        <v>30.33</v>
      </c>
      <c r="J37" s="3">
        <v>4</v>
      </c>
      <c r="K37" s="3" t="s">
        <v>23</v>
      </c>
      <c r="L37" s="3"/>
      <c r="M37" s="3"/>
      <c r="N37" s="3"/>
      <c r="O37" s="3"/>
      <c r="P37" s="6"/>
      <c r="Q37" s="5"/>
      <c r="R37" s="17">
        <f t="shared" si="10"/>
        <v>0</v>
      </c>
      <c r="S37" s="17">
        <f t="shared" si="11"/>
        <v>34.33</v>
      </c>
      <c r="T37" s="14">
        <f t="shared" si="12"/>
        <v>0</v>
      </c>
      <c r="U37" s="17">
        <f t="shared" si="13"/>
        <v>0</v>
      </c>
      <c r="V37" s="22">
        <f t="shared" si="8"/>
        <v>0</v>
      </c>
      <c r="W37" s="24">
        <f t="shared" si="14"/>
        <v>34.33</v>
      </c>
      <c r="X37" s="26" t="s">
        <v>129</v>
      </c>
    </row>
    <row r="38" spans="1:24" ht="24.95" customHeight="1" x14ac:dyDescent="0.25">
      <c r="A38" s="27">
        <v>36</v>
      </c>
      <c r="B38" s="3">
        <v>610559</v>
      </c>
      <c r="C38" s="3" t="s">
        <v>139</v>
      </c>
      <c r="D38" s="3"/>
      <c r="E38" s="3" t="s">
        <v>78</v>
      </c>
      <c r="F38" s="3">
        <v>9</v>
      </c>
      <c r="G38" s="11"/>
      <c r="H38" s="10">
        <v>22.875</v>
      </c>
      <c r="I38" s="14">
        <f t="shared" si="9"/>
        <v>31.875</v>
      </c>
      <c r="J38" s="3"/>
      <c r="K38" s="3"/>
      <c r="L38" s="3"/>
      <c r="M38" s="3"/>
      <c r="N38" s="3"/>
      <c r="O38" s="3"/>
      <c r="P38" s="6"/>
      <c r="Q38" s="6"/>
      <c r="R38" s="17">
        <f t="shared" si="10"/>
        <v>0</v>
      </c>
      <c r="S38" s="17">
        <f t="shared" si="11"/>
        <v>0</v>
      </c>
      <c r="T38" s="14">
        <f t="shared" si="12"/>
        <v>0</v>
      </c>
      <c r="U38" s="17">
        <f t="shared" si="13"/>
        <v>0</v>
      </c>
      <c r="V38" s="22">
        <f t="shared" si="8"/>
        <v>0</v>
      </c>
      <c r="W38" s="24">
        <f t="shared" si="14"/>
        <v>31.875</v>
      </c>
      <c r="X38" s="26" t="s">
        <v>130</v>
      </c>
    </row>
    <row r="39" spans="1:24" ht="24.95" customHeight="1" x14ac:dyDescent="0.25">
      <c r="A39" s="27">
        <v>37</v>
      </c>
      <c r="B39" s="3">
        <v>618041</v>
      </c>
      <c r="C39" s="3" t="s">
        <v>58</v>
      </c>
      <c r="D39" s="3"/>
      <c r="E39" s="3" t="s">
        <v>59</v>
      </c>
      <c r="F39" s="3">
        <v>9</v>
      </c>
      <c r="G39" s="3"/>
      <c r="H39" s="3">
        <v>17.5</v>
      </c>
      <c r="I39" s="14">
        <f t="shared" si="9"/>
        <v>26.5</v>
      </c>
      <c r="J39" s="3">
        <v>4</v>
      </c>
      <c r="K39" s="3" t="s">
        <v>31</v>
      </c>
      <c r="L39" s="3"/>
      <c r="M39" s="3"/>
      <c r="N39" s="3"/>
      <c r="O39" s="3"/>
      <c r="P39" s="8"/>
      <c r="Q39" s="5"/>
      <c r="R39" s="17">
        <f t="shared" si="10"/>
        <v>0</v>
      </c>
      <c r="S39" s="17">
        <f t="shared" si="11"/>
        <v>0</v>
      </c>
      <c r="T39" s="17">
        <f t="shared" si="12"/>
        <v>30.5</v>
      </c>
      <c r="U39" s="17">
        <f t="shared" si="13"/>
        <v>0</v>
      </c>
      <c r="V39" s="22">
        <f t="shared" si="8"/>
        <v>0</v>
      </c>
      <c r="W39" s="24">
        <f t="shared" si="14"/>
        <v>30.5</v>
      </c>
      <c r="X39" s="26" t="s">
        <v>142</v>
      </c>
    </row>
    <row r="40" spans="1:24" ht="24.95" customHeight="1" x14ac:dyDescent="0.25">
      <c r="A40" s="27">
        <v>38</v>
      </c>
      <c r="B40" s="3">
        <v>599686</v>
      </c>
      <c r="C40" s="3" t="s">
        <v>69</v>
      </c>
      <c r="D40" s="3"/>
      <c r="E40" s="3" t="s">
        <v>70</v>
      </c>
      <c r="F40" s="3"/>
      <c r="G40" s="3"/>
      <c r="H40" s="4">
        <v>30</v>
      </c>
      <c r="I40" s="14">
        <f t="shared" si="9"/>
        <v>30</v>
      </c>
      <c r="J40" s="3"/>
      <c r="K40" s="3"/>
      <c r="L40" s="3"/>
      <c r="M40" s="3"/>
      <c r="N40" s="4"/>
      <c r="O40" s="4"/>
      <c r="P40" s="6"/>
      <c r="Q40" s="7"/>
      <c r="R40" s="17">
        <f t="shared" si="10"/>
        <v>0</v>
      </c>
      <c r="S40" s="17">
        <f t="shared" si="11"/>
        <v>0</v>
      </c>
      <c r="T40" s="14">
        <f t="shared" si="12"/>
        <v>0</v>
      </c>
      <c r="U40" s="17">
        <f t="shared" si="13"/>
        <v>0</v>
      </c>
      <c r="V40" s="22">
        <f t="shared" si="8"/>
        <v>0</v>
      </c>
      <c r="W40" s="24">
        <f t="shared" si="14"/>
        <v>30</v>
      </c>
      <c r="X40" s="30" t="s">
        <v>141</v>
      </c>
    </row>
    <row r="41" spans="1:24" ht="24.95" customHeight="1" x14ac:dyDescent="0.25">
      <c r="A41" s="27">
        <v>39</v>
      </c>
      <c r="B41" s="3">
        <v>610929</v>
      </c>
      <c r="C41" s="3" t="s">
        <v>81</v>
      </c>
      <c r="D41" s="3"/>
      <c r="E41" s="3" t="s">
        <v>82</v>
      </c>
      <c r="F41" s="3">
        <v>9</v>
      </c>
      <c r="G41" s="3"/>
      <c r="H41" s="3">
        <v>20.5</v>
      </c>
      <c r="I41" s="14">
        <f t="shared" si="9"/>
        <v>29.5</v>
      </c>
      <c r="J41" s="3"/>
      <c r="K41" s="3"/>
      <c r="L41" s="3"/>
      <c r="M41" s="3"/>
      <c r="N41" s="3"/>
      <c r="O41" s="3"/>
      <c r="P41" s="8"/>
      <c r="Q41" s="5"/>
      <c r="R41" s="17">
        <f t="shared" si="10"/>
        <v>0</v>
      </c>
      <c r="S41" s="17">
        <f t="shared" si="11"/>
        <v>0</v>
      </c>
      <c r="T41" s="14">
        <f t="shared" si="12"/>
        <v>0</v>
      </c>
      <c r="U41" s="17">
        <f t="shared" si="13"/>
        <v>0</v>
      </c>
      <c r="V41" s="22">
        <f t="shared" si="8"/>
        <v>0</v>
      </c>
      <c r="W41" s="24">
        <f t="shared" si="14"/>
        <v>29.5</v>
      </c>
      <c r="X41" s="26" t="s">
        <v>130</v>
      </c>
    </row>
    <row r="42" spans="1:24" ht="24.95" customHeight="1" x14ac:dyDescent="0.25">
      <c r="A42" s="27">
        <v>40</v>
      </c>
      <c r="B42" s="3">
        <v>716140</v>
      </c>
      <c r="C42" s="3" t="s">
        <v>46</v>
      </c>
      <c r="D42" s="3"/>
      <c r="E42" s="3" t="s">
        <v>47</v>
      </c>
      <c r="F42" s="4">
        <v>4</v>
      </c>
      <c r="G42" s="3">
        <v>5</v>
      </c>
      <c r="H42" s="3">
        <v>7.75</v>
      </c>
      <c r="I42" s="14">
        <f t="shared" si="9"/>
        <v>16.75</v>
      </c>
      <c r="J42" s="3"/>
      <c r="K42" s="3"/>
      <c r="L42" s="3">
        <v>10</v>
      </c>
      <c r="M42" s="3" t="s">
        <v>24</v>
      </c>
      <c r="N42" s="3"/>
      <c r="O42" s="3"/>
      <c r="P42" s="8"/>
      <c r="Q42" s="5"/>
      <c r="R42" s="17">
        <f t="shared" si="10"/>
        <v>26.75</v>
      </c>
      <c r="S42" s="17">
        <f t="shared" si="11"/>
        <v>0</v>
      </c>
      <c r="T42" s="14">
        <f t="shared" si="12"/>
        <v>0</v>
      </c>
      <c r="U42" s="17">
        <f t="shared" si="13"/>
        <v>0</v>
      </c>
      <c r="V42" s="22">
        <f t="shared" si="8"/>
        <v>0</v>
      </c>
      <c r="W42" s="24">
        <f t="shared" si="14"/>
        <v>26.75</v>
      </c>
      <c r="X42" s="26" t="s">
        <v>132</v>
      </c>
    </row>
    <row r="43" spans="1:24" ht="24.95" customHeight="1" x14ac:dyDescent="0.25">
      <c r="A43" s="27">
        <v>41</v>
      </c>
      <c r="B43" s="3">
        <v>716309</v>
      </c>
      <c r="C43" s="3" t="s">
        <v>106</v>
      </c>
      <c r="D43" s="3"/>
      <c r="E43" s="3" t="s">
        <v>107</v>
      </c>
      <c r="F43" s="3">
        <v>15</v>
      </c>
      <c r="G43" s="3"/>
      <c r="H43" s="3">
        <v>11.13</v>
      </c>
      <c r="I43" s="14">
        <f t="shared" si="9"/>
        <v>26.130000000000003</v>
      </c>
      <c r="J43" s="3"/>
      <c r="K43" s="3"/>
      <c r="L43" s="3"/>
      <c r="M43" s="3"/>
      <c r="N43" s="3"/>
      <c r="O43" s="3"/>
      <c r="P43" s="8"/>
      <c r="Q43" s="5"/>
      <c r="R43" s="17">
        <f t="shared" si="10"/>
        <v>0</v>
      </c>
      <c r="S43" s="17">
        <f t="shared" si="11"/>
        <v>0</v>
      </c>
      <c r="T43" s="14">
        <f t="shared" si="12"/>
        <v>0</v>
      </c>
      <c r="U43" s="17">
        <f t="shared" si="13"/>
        <v>0</v>
      </c>
      <c r="V43" s="22">
        <f t="shared" si="8"/>
        <v>0</v>
      </c>
      <c r="W43" s="24">
        <f t="shared" si="14"/>
        <v>26.130000000000003</v>
      </c>
      <c r="X43" s="3" t="s">
        <v>29</v>
      </c>
    </row>
    <row r="44" spans="1:24" ht="24.95" customHeight="1" x14ac:dyDescent="0.25">
      <c r="A44" s="27">
        <v>42</v>
      </c>
      <c r="B44" s="3">
        <v>617542</v>
      </c>
      <c r="C44" s="3" t="s">
        <v>71</v>
      </c>
      <c r="D44" s="3"/>
      <c r="E44" s="3" t="s">
        <v>72</v>
      </c>
      <c r="F44" s="3"/>
      <c r="G44" s="3"/>
      <c r="H44" s="3">
        <v>20</v>
      </c>
      <c r="I44" s="14">
        <f t="shared" si="9"/>
        <v>20</v>
      </c>
      <c r="J44" s="3">
        <v>4</v>
      </c>
      <c r="K44" s="3" t="s">
        <v>31</v>
      </c>
      <c r="L44" s="3"/>
      <c r="M44" s="3"/>
      <c r="N44" s="3"/>
      <c r="O44" s="3"/>
      <c r="P44" s="6"/>
      <c r="Q44" s="6"/>
      <c r="R44" s="17">
        <f t="shared" si="10"/>
        <v>0</v>
      </c>
      <c r="S44" s="17">
        <f t="shared" si="11"/>
        <v>0</v>
      </c>
      <c r="T44" s="17">
        <f t="shared" si="12"/>
        <v>24</v>
      </c>
      <c r="U44" s="17">
        <f t="shared" si="13"/>
        <v>0</v>
      </c>
      <c r="V44" s="22">
        <f t="shared" si="8"/>
        <v>0</v>
      </c>
      <c r="W44" s="24">
        <f t="shared" si="14"/>
        <v>24</v>
      </c>
      <c r="X44" s="26" t="s">
        <v>33</v>
      </c>
    </row>
    <row r="45" spans="1:24" ht="24.95" customHeight="1" x14ac:dyDescent="0.25">
      <c r="A45" s="27">
        <v>43</v>
      </c>
      <c r="B45" s="3">
        <v>621674</v>
      </c>
      <c r="C45" s="3" t="s">
        <v>95</v>
      </c>
      <c r="D45" s="3"/>
      <c r="E45" s="3" t="s">
        <v>146</v>
      </c>
      <c r="F45" s="3"/>
      <c r="G45" s="3"/>
      <c r="H45" s="3">
        <v>17.25</v>
      </c>
      <c r="I45" s="14">
        <f t="shared" si="9"/>
        <v>17.25</v>
      </c>
      <c r="J45" s="3">
        <v>4</v>
      </c>
      <c r="K45" s="3" t="s">
        <v>31</v>
      </c>
      <c r="L45" s="3"/>
      <c r="M45" s="3"/>
      <c r="N45" s="3"/>
      <c r="O45" s="3"/>
      <c r="P45" s="6"/>
      <c r="Q45" s="6"/>
      <c r="R45" s="17">
        <f t="shared" si="10"/>
        <v>0</v>
      </c>
      <c r="S45" s="17">
        <f t="shared" si="11"/>
        <v>0</v>
      </c>
      <c r="T45" s="17">
        <f t="shared" si="12"/>
        <v>21.25</v>
      </c>
      <c r="U45" s="17">
        <f t="shared" si="13"/>
        <v>0</v>
      </c>
      <c r="V45" s="22">
        <f t="shared" si="8"/>
        <v>0</v>
      </c>
      <c r="W45" s="24">
        <f t="shared" si="14"/>
        <v>21.25</v>
      </c>
      <c r="X45" s="3" t="s">
        <v>131</v>
      </c>
    </row>
    <row r="46" spans="1:24" ht="24.95" customHeight="1" x14ac:dyDescent="0.25">
      <c r="A46" s="27">
        <v>44</v>
      </c>
      <c r="B46" s="3">
        <v>616989</v>
      </c>
      <c r="C46" s="3" t="s">
        <v>30</v>
      </c>
      <c r="D46" s="3"/>
      <c r="E46" s="3" t="s">
        <v>29</v>
      </c>
      <c r="F46" s="3"/>
      <c r="G46" s="3"/>
      <c r="H46" s="3">
        <v>21.13</v>
      </c>
      <c r="I46" s="14">
        <f t="shared" si="9"/>
        <v>21.13</v>
      </c>
      <c r="J46" s="3"/>
      <c r="K46" s="3"/>
      <c r="L46" s="3"/>
      <c r="M46" s="3"/>
      <c r="N46" s="3"/>
      <c r="O46" s="3"/>
      <c r="P46" s="6"/>
      <c r="Q46" s="6"/>
      <c r="R46" s="17">
        <f t="shared" si="10"/>
        <v>0</v>
      </c>
      <c r="S46" s="17">
        <f t="shared" si="11"/>
        <v>0</v>
      </c>
      <c r="T46" s="14">
        <f t="shared" si="12"/>
        <v>0</v>
      </c>
      <c r="U46" s="17">
        <f t="shared" si="13"/>
        <v>0</v>
      </c>
      <c r="V46" s="22">
        <f t="shared" si="8"/>
        <v>0</v>
      </c>
      <c r="W46" s="24">
        <f t="shared" si="14"/>
        <v>21.13</v>
      </c>
      <c r="X46" s="26" t="s">
        <v>132</v>
      </c>
    </row>
    <row r="47" spans="1:24" ht="24.95" customHeight="1" x14ac:dyDescent="0.25">
      <c r="A47" s="27">
        <v>45</v>
      </c>
      <c r="B47" s="3">
        <v>718850</v>
      </c>
      <c r="C47" s="3" t="s">
        <v>114</v>
      </c>
      <c r="D47" s="3"/>
      <c r="E47" s="3" t="s">
        <v>115</v>
      </c>
      <c r="F47" s="3">
        <v>4</v>
      </c>
      <c r="G47" s="3"/>
      <c r="H47" s="3">
        <v>6.75</v>
      </c>
      <c r="I47" s="14">
        <f t="shared" si="9"/>
        <v>10.75</v>
      </c>
      <c r="J47" s="3"/>
      <c r="K47" s="3"/>
      <c r="L47" s="3">
        <v>10</v>
      </c>
      <c r="M47" s="3" t="s">
        <v>23</v>
      </c>
      <c r="N47" s="3"/>
      <c r="O47" s="3"/>
      <c r="P47" s="8"/>
      <c r="Q47" s="5"/>
      <c r="R47" s="17">
        <f t="shared" si="10"/>
        <v>0</v>
      </c>
      <c r="S47" s="17">
        <f t="shared" si="11"/>
        <v>20.75</v>
      </c>
      <c r="T47" s="14">
        <f t="shared" si="12"/>
        <v>0</v>
      </c>
      <c r="U47" s="17">
        <f t="shared" si="13"/>
        <v>0</v>
      </c>
      <c r="V47" s="22">
        <f t="shared" si="8"/>
        <v>0</v>
      </c>
      <c r="W47" s="24">
        <f t="shared" si="14"/>
        <v>20.75</v>
      </c>
      <c r="X47" s="3" t="s">
        <v>130</v>
      </c>
    </row>
    <row r="48" spans="1:24" ht="24.95" customHeight="1" x14ac:dyDescent="0.25">
      <c r="A48" s="27">
        <v>46</v>
      </c>
      <c r="B48" s="3">
        <v>715717</v>
      </c>
      <c r="C48" s="3" t="s">
        <v>110</v>
      </c>
      <c r="D48" s="3"/>
      <c r="E48" s="3" t="s">
        <v>111</v>
      </c>
      <c r="F48" s="3">
        <v>9</v>
      </c>
      <c r="G48" s="3"/>
      <c r="H48" s="3">
        <v>11.625</v>
      </c>
      <c r="I48" s="14">
        <f t="shared" si="9"/>
        <v>20.625</v>
      </c>
      <c r="J48" s="3"/>
      <c r="K48" s="3"/>
      <c r="L48" s="3"/>
      <c r="M48" s="3"/>
      <c r="N48" s="3"/>
      <c r="O48" s="3"/>
      <c r="P48" s="8"/>
      <c r="Q48" s="5"/>
      <c r="R48" s="17">
        <f t="shared" si="10"/>
        <v>0</v>
      </c>
      <c r="S48" s="17">
        <f t="shared" si="11"/>
        <v>0</v>
      </c>
      <c r="T48" s="14">
        <f t="shared" si="12"/>
        <v>0</v>
      </c>
      <c r="U48" s="17">
        <f t="shared" si="13"/>
        <v>0</v>
      </c>
      <c r="V48" s="22">
        <f t="shared" si="8"/>
        <v>0</v>
      </c>
      <c r="W48" s="24">
        <f t="shared" si="14"/>
        <v>20.625</v>
      </c>
      <c r="X48" s="3" t="s">
        <v>129</v>
      </c>
    </row>
    <row r="49" spans="1:24" ht="24.95" customHeight="1" x14ac:dyDescent="0.25">
      <c r="A49" s="27">
        <v>47</v>
      </c>
      <c r="B49" s="3">
        <v>717327</v>
      </c>
      <c r="C49" s="3" t="s">
        <v>112</v>
      </c>
      <c r="D49" s="3"/>
      <c r="E49" s="3" t="s">
        <v>111</v>
      </c>
      <c r="F49" s="3">
        <v>9</v>
      </c>
      <c r="G49" s="3"/>
      <c r="H49" s="3">
        <v>11.625</v>
      </c>
      <c r="I49" s="14">
        <f t="shared" si="9"/>
        <v>20.625</v>
      </c>
      <c r="J49" s="3"/>
      <c r="K49" s="3"/>
      <c r="L49" s="3"/>
      <c r="M49" s="3"/>
      <c r="N49" s="3"/>
      <c r="O49" s="3"/>
      <c r="P49" s="8"/>
      <c r="Q49" s="5"/>
      <c r="R49" s="17">
        <f t="shared" si="10"/>
        <v>0</v>
      </c>
      <c r="S49" s="17">
        <f t="shared" si="11"/>
        <v>0</v>
      </c>
      <c r="T49" s="14">
        <f t="shared" si="12"/>
        <v>0</v>
      </c>
      <c r="U49" s="17">
        <f t="shared" si="13"/>
        <v>0</v>
      </c>
      <c r="V49" s="22">
        <f t="shared" si="8"/>
        <v>0</v>
      </c>
      <c r="W49" s="24">
        <f t="shared" si="14"/>
        <v>20.625</v>
      </c>
      <c r="X49" s="3" t="s">
        <v>129</v>
      </c>
    </row>
    <row r="50" spans="1:24" ht="24.95" customHeight="1" x14ac:dyDescent="0.25">
      <c r="A50" s="27">
        <v>48</v>
      </c>
      <c r="B50" s="3">
        <v>701360</v>
      </c>
      <c r="C50" s="3" t="s">
        <v>116</v>
      </c>
      <c r="D50" s="3"/>
      <c r="E50" s="3" t="s">
        <v>117</v>
      </c>
      <c r="F50" s="3"/>
      <c r="G50" s="3"/>
      <c r="H50" s="3">
        <v>17.38</v>
      </c>
      <c r="I50" s="14">
        <f t="shared" si="9"/>
        <v>17.38</v>
      </c>
      <c r="J50" s="3"/>
      <c r="K50" s="3"/>
      <c r="L50" s="3"/>
      <c r="M50" s="3"/>
      <c r="N50" s="3"/>
      <c r="O50" s="3"/>
      <c r="P50" s="8"/>
      <c r="Q50" s="5"/>
      <c r="R50" s="17">
        <f t="shared" si="10"/>
        <v>0</v>
      </c>
      <c r="S50" s="17">
        <f t="shared" si="11"/>
        <v>0</v>
      </c>
      <c r="T50" s="14">
        <f t="shared" si="12"/>
        <v>0</v>
      </c>
      <c r="U50" s="17">
        <f t="shared" si="13"/>
        <v>0</v>
      </c>
      <c r="V50" s="22">
        <f t="shared" si="8"/>
        <v>0</v>
      </c>
      <c r="W50" s="24">
        <f t="shared" si="14"/>
        <v>17.38</v>
      </c>
      <c r="X50" s="3" t="s">
        <v>129</v>
      </c>
    </row>
    <row r="51" spans="1:24" ht="24.95" customHeight="1" x14ac:dyDescent="0.25">
      <c r="A51" s="27">
        <v>49</v>
      </c>
      <c r="B51" s="3">
        <v>716675</v>
      </c>
      <c r="C51" s="3" t="s">
        <v>100</v>
      </c>
      <c r="D51" s="3"/>
      <c r="E51" s="3" t="s">
        <v>101</v>
      </c>
      <c r="F51" s="3"/>
      <c r="G51" s="11"/>
      <c r="H51" s="3">
        <v>13.25</v>
      </c>
      <c r="I51" s="14">
        <f t="shared" si="9"/>
        <v>13.25</v>
      </c>
      <c r="J51" s="3">
        <v>4</v>
      </c>
      <c r="K51" s="3" t="s">
        <v>24</v>
      </c>
      <c r="L51" s="3"/>
      <c r="M51" s="3"/>
      <c r="N51" s="3"/>
      <c r="O51" s="3"/>
      <c r="P51" s="6"/>
      <c r="Q51" s="6"/>
      <c r="R51" s="17">
        <f t="shared" si="10"/>
        <v>17.25</v>
      </c>
      <c r="S51" s="17">
        <f t="shared" si="11"/>
        <v>0</v>
      </c>
      <c r="T51" s="14">
        <f t="shared" si="12"/>
        <v>0</v>
      </c>
      <c r="U51" s="17">
        <f t="shared" si="13"/>
        <v>0</v>
      </c>
      <c r="V51" s="22">
        <f t="shared" si="8"/>
        <v>0</v>
      </c>
      <c r="W51" s="24">
        <f t="shared" si="14"/>
        <v>17.25</v>
      </c>
      <c r="X51" s="3" t="s">
        <v>131</v>
      </c>
    </row>
    <row r="52" spans="1:24" ht="24.95" customHeight="1" x14ac:dyDescent="0.25">
      <c r="A52" s="27">
        <v>50</v>
      </c>
      <c r="B52" s="3">
        <v>718138</v>
      </c>
      <c r="C52" s="3" t="s">
        <v>121</v>
      </c>
      <c r="D52" s="3"/>
      <c r="E52" s="3" t="s">
        <v>122</v>
      </c>
      <c r="F52" s="3">
        <v>9</v>
      </c>
      <c r="G52" s="3"/>
      <c r="H52" s="3">
        <v>7.42</v>
      </c>
      <c r="I52" s="14">
        <f t="shared" si="9"/>
        <v>16.420000000000002</v>
      </c>
      <c r="J52" s="3"/>
      <c r="K52" s="3"/>
      <c r="L52" s="3"/>
      <c r="M52" s="3"/>
      <c r="N52" s="3"/>
      <c r="O52" s="3"/>
      <c r="P52" s="6"/>
      <c r="Q52" s="6"/>
      <c r="R52" s="17">
        <f t="shared" si="10"/>
        <v>0</v>
      </c>
      <c r="S52" s="17">
        <f t="shared" si="11"/>
        <v>0</v>
      </c>
      <c r="T52" s="14">
        <f t="shared" si="12"/>
        <v>0</v>
      </c>
      <c r="U52" s="17">
        <f t="shared" si="13"/>
        <v>0</v>
      </c>
      <c r="V52" s="22">
        <f t="shared" si="8"/>
        <v>0</v>
      </c>
      <c r="W52" s="24">
        <f t="shared" si="14"/>
        <v>16.420000000000002</v>
      </c>
      <c r="X52" s="26" t="s">
        <v>132</v>
      </c>
    </row>
    <row r="53" spans="1:24" ht="24.95" customHeight="1" x14ac:dyDescent="0.25">
      <c r="A53" s="27">
        <v>51</v>
      </c>
      <c r="B53" s="3">
        <v>718200</v>
      </c>
      <c r="C53" s="3" t="s">
        <v>118</v>
      </c>
      <c r="D53" s="3"/>
      <c r="E53" s="3" t="s">
        <v>68</v>
      </c>
      <c r="F53" s="3">
        <v>4</v>
      </c>
      <c r="G53" s="3"/>
      <c r="H53" s="3">
        <v>9.33</v>
      </c>
      <c r="I53" s="14">
        <f t="shared" si="9"/>
        <v>13.33</v>
      </c>
      <c r="J53" s="3"/>
      <c r="K53" s="3"/>
      <c r="L53" s="3"/>
      <c r="M53" s="3"/>
      <c r="N53" s="3"/>
      <c r="O53" s="3"/>
      <c r="P53" s="6"/>
      <c r="Q53" s="6"/>
      <c r="R53" s="17">
        <f t="shared" si="10"/>
        <v>0</v>
      </c>
      <c r="S53" s="17">
        <f t="shared" si="11"/>
        <v>0</v>
      </c>
      <c r="T53" s="14">
        <f t="shared" si="12"/>
        <v>0</v>
      </c>
      <c r="U53" s="17">
        <f t="shared" si="13"/>
        <v>0</v>
      </c>
      <c r="V53" s="22">
        <f t="shared" si="8"/>
        <v>0</v>
      </c>
      <c r="W53" s="24">
        <f t="shared" si="14"/>
        <v>13.33</v>
      </c>
      <c r="X53" s="26" t="s">
        <v>132</v>
      </c>
    </row>
    <row r="54" spans="1:24" ht="24.95" customHeight="1" x14ac:dyDescent="0.25">
      <c r="A54" s="27">
        <v>52</v>
      </c>
      <c r="B54" s="3">
        <v>725564</v>
      </c>
      <c r="C54" s="3" t="s">
        <v>48</v>
      </c>
      <c r="D54" s="3"/>
      <c r="E54" s="3" t="s">
        <v>49</v>
      </c>
      <c r="F54" s="3">
        <v>4</v>
      </c>
      <c r="G54" s="3"/>
      <c r="H54" s="3">
        <v>7.17</v>
      </c>
      <c r="I54" s="14">
        <f t="shared" si="9"/>
        <v>11.17</v>
      </c>
      <c r="J54" s="3"/>
      <c r="K54" s="3"/>
      <c r="L54" s="3"/>
      <c r="M54" s="3"/>
      <c r="N54" s="3"/>
      <c r="O54" s="3"/>
      <c r="P54" s="6"/>
      <c r="Q54" s="6"/>
      <c r="R54" s="17">
        <f t="shared" si="10"/>
        <v>0</v>
      </c>
      <c r="S54" s="17">
        <f t="shared" si="11"/>
        <v>0</v>
      </c>
      <c r="T54" s="14">
        <f t="shared" si="12"/>
        <v>0</v>
      </c>
      <c r="U54" s="17">
        <f t="shared" si="13"/>
        <v>0</v>
      </c>
      <c r="V54" s="22">
        <f t="shared" si="8"/>
        <v>0</v>
      </c>
      <c r="W54" s="24">
        <f t="shared" si="14"/>
        <v>11.17</v>
      </c>
      <c r="X54" s="3" t="s">
        <v>142</v>
      </c>
    </row>
    <row r="55" spans="1:24" ht="45" x14ac:dyDescent="0.25">
      <c r="A55" s="27">
        <v>53</v>
      </c>
      <c r="B55" s="3">
        <v>613774</v>
      </c>
      <c r="C55" s="3" t="s">
        <v>143</v>
      </c>
      <c r="D55" s="3"/>
      <c r="E55" s="3" t="s">
        <v>144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 t="s">
        <v>145</v>
      </c>
    </row>
  </sheetData>
  <sortState xmlns:xlrd2="http://schemas.microsoft.com/office/spreadsheetml/2017/richdata2" ref="A3:X54">
    <sortCondition descending="1" ref="W3:W54"/>
  </sortState>
  <mergeCells count="1">
    <mergeCell ref="A1:X1"/>
  </mergeCells>
  <conditionalFormatting sqref="R3:V3 V4:V35 R54:V54 V38:V53 R4:U53">
    <cfRule type="cellIs" dxfId="2" priority="7" stopIfTrue="1" operator="equal">
      <formula>0</formula>
    </cfRule>
  </conditionalFormatting>
  <conditionalFormatting sqref="V36">
    <cfRule type="cellIs" dxfId="1" priority="4" stopIfTrue="1" operator="equal">
      <formula>0</formula>
    </cfRule>
  </conditionalFormatting>
  <conditionalFormatting sqref="V37">
    <cfRule type="cellIs" dxfId="0" priority="3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ΠΕ70 ΑΠΟΣΠΑΣΕΙΣ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2023-08-18T16:25:31Z</dcterms:modified>
</cp:coreProperties>
</file>