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3B66544-82D2-42DB-A8C1-EAA56ACA5D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ροσωρινη τοποθετηση " sheetId="13" r:id="rId1"/>
  </sheets>
  <definedNames>
    <definedName name="_xlnm._FilterDatabase" localSheetId="0" hidden="1">'Προσωρινη τοποθετηση '!$A$6:$R$35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3" l="1"/>
  <c r="M7" i="13"/>
  <c r="N7" i="13"/>
  <c r="O7" i="13"/>
  <c r="P7" i="13"/>
  <c r="L29" i="13"/>
  <c r="M29" i="13"/>
  <c r="N29" i="13"/>
  <c r="O29" i="13"/>
  <c r="P29" i="13"/>
  <c r="L33" i="13"/>
  <c r="M33" i="13"/>
  <c r="N33" i="13"/>
  <c r="O33" i="13"/>
  <c r="P33" i="13"/>
  <c r="L5" i="13"/>
  <c r="M5" i="13"/>
  <c r="N5" i="13"/>
  <c r="O5" i="13"/>
  <c r="P5" i="13"/>
  <c r="L17" i="13"/>
  <c r="M17" i="13"/>
  <c r="N17" i="13"/>
  <c r="O17" i="13"/>
  <c r="P17" i="13"/>
  <c r="L11" i="13"/>
  <c r="M11" i="13"/>
  <c r="N11" i="13"/>
  <c r="O11" i="13"/>
  <c r="P11" i="13"/>
  <c r="L8" i="13"/>
  <c r="M8" i="13"/>
  <c r="N8" i="13"/>
  <c r="O8" i="13"/>
  <c r="P8" i="13"/>
  <c r="L9" i="13"/>
  <c r="M9" i="13"/>
  <c r="N9" i="13"/>
  <c r="O9" i="13"/>
  <c r="P9" i="13"/>
  <c r="L4" i="13"/>
  <c r="M4" i="13"/>
  <c r="N4" i="13"/>
  <c r="O4" i="13"/>
  <c r="P4" i="13"/>
  <c r="L3" i="13"/>
  <c r="M3" i="13"/>
  <c r="N3" i="13"/>
  <c r="O3" i="13"/>
  <c r="P3" i="13"/>
  <c r="L34" i="13"/>
  <c r="M34" i="13"/>
  <c r="N34" i="13"/>
  <c r="O34" i="13"/>
  <c r="P34" i="13"/>
  <c r="L31" i="13"/>
  <c r="M31" i="13"/>
  <c r="N31" i="13"/>
  <c r="O31" i="13"/>
  <c r="P31" i="13"/>
  <c r="Q7" i="13" l="1"/>
  <c r="Q29" i="13"/>
  <c r="Q33" i="13"/>
  <c r="Q5" i="13"/>
  <c r="Q11" i="13"/>
  <c r="Q17" i="13"/>
  <c r="Q8" i="13"/>
  <c r="Q9" i="13"/>
  <c r="Q3" i="13"/>
  <c r="Q4" i="13"/>
  <c r="Q34" i="13"/>
  <c r="Q31" i="13"/>
  <c r="P12" i="13"/>
  <c r="O12" i="13"/>
  <c r="N12" i="13"/>
  <c r="M12" i="13"/>
  <c r="L12" i="13"/>
  <c r="P23" i="13"/>
  <c r="O23" i="13"/>
  <c r="N23" i="13"/>
  <c r="M23" i="13"/>
  <c r="L23" i="13"/>
  <c r="P6" i="13"/>
  <c r="O6" i="13"/>
  <c r="N6" i="13"/>
  <c r="M6" i="13"/>
  <c r="L6" i="13"/>
  <c r="P21" i="13"/>
  <c r="O21" i="13"/>
  <c r="N21" i="13"/>
  <c r="M21" i="13"/>
  <c r="L21" i="13"/>
  <c r="P14" i="13"/>
  <c r="O14" i="13"/>
  <c r="N14" i="13"/>
  <c r="M14" i="13"/>
  <c r="L14" i="13"/>
  <c r="P26" i="13"/>
  <c r="O26" i="13"/>
  <c r="N26" i="13"/>
  <c r="M26" i="13"/>
  <c r="L26" i="13"/>
  <c r="P13" i="13"/>
  <c r="O13" i="13"/>
  <c r="N13" i="13"/>
  <c r="M13" i="13"/>
  <c r="L13" i="13"/>
  <c r="P10" i="13"/>
  <c r="O10" i="13"/>
  <c r="N10" i="13"/>
  <c r="M10" i="13"/>
  <c r="L10" i="13"/>
  <c r="P19" i="13"/>
  <c r="O19" i="13"/>
  <c r="N19" i="13"/>
  <c r="M19" i="13"/>
  <c r="L19" i="13"/>
  <c r="P24" i="13"/>
  <c r="O24" i="13"/>
  <c r="N24" i="13"/>
  <c r="M24" i="13"/>
  <c r="L24" i="13"/>
  <c r="P25" i="13"/>
  <c r="O25" i="13"/>
  <c r="N25" i="13"/>
  <c r="M25" i="13"/>
  <c r="L25" i="13"/>
  <c r="P22" i="13"/>
  <c r="O22" i="13"/>
  <c r="N22" i="13"/>
  <c r="M22" i="13"/>
  <c r="L22" i="13"/>
  <c r="P28" i="13"/>
  <c r="O28" i="13"/>
  <c r="N28" i="13"/>
  <c r="M28" i="13"/>
  <c r="L28" i="13"/>
  <c r="P30" i="13"/>
  <c r="O30" i="13"/>
  <c r="N30" i="13"/>
  <c r="M30" i="13"/>
  <c r="L30" i="13"/>
  <c r="P35" i="13"/>
  <c r="O35" i="13"/>
  <c r="N35" i="13"/>
  <c r="M35" i="13"/>
  <c r="L35" i="13"/>
  <c r="P16" i="13"/>
  <c r="O16" i="13"/>
  <c r="N16" i="13"/>
  <c r="M16" i="13"/>
  <c r="L16" i="13"/>
  <c r="P15" i="13"/>
  <c r="O15" i="13"/>
  <c r="N15" i="13"/>
  <c r="M15" i="13"/>
  <c r="L15" i="13"/>
  <c r="P27" i="13"/>
  <c r="O27" i="13"/>
  <c r="N27" i="13"/>
  <c r="M27" i="13"/>
  <c r="L27" i="13"/>
  <c r="P32" i="13"/>
  <c r="O32" i="13"/>
  <c r="N32" i="13"/>
  <c r="M32" i="13"/>
  <c r="L32" i="13"/>
  <c r="P18" i="13"/>
  <c r="O18" i="13"/>
  <c r="N18" i="13"/>
  <c r="M18" i="13"/>
  <c r="L18" i="13"/>
  <c r="P20" i="13"/>
  <c r="O20" i="13"/>
  <c r="N20" i="13"/>
  <c r="M20" i="13"/>
  <c r="L20" i="13"/>
  <c r="Q6" i="13" l="1"/>
  <c r="Q12" i="13"/>
  <c r="Q18" i="13"/>
  <c r="Q27" i="13"/>
  <c r="Q30" i="13"/>
  <c r="Q25" i="13"/>
  <c r="Q13" i="13"/>
  <c r="Q16" i="13"/>
  <c r="Q22" i="13"/>
  <c r="Q19" i="13"/>
  <c r="Q26" i="13"/>
  <c r="Q21" i="13"/>
  <c r="Q20" i="13"/>
  <c r="Q32" i="13"/>
  <c r="Q15" i="13"/>
  <c r="Q35" i="13"/>
  <c r="Q28" i="13"/>
  <c r="Q24" i="13"/>
  <c r="Q10" i="13"/>
  <c r="Q14" i="13"/>
  <c r="Q23" i="13"/>
</calcChain>
</file>

<file path=xl/sharedStrings.xml><?xml version="1.0" encoding="utf-8"?>
<sst xmlns="http://schemas.openxmlformats.org/spreadsheetml/2006/main" count="172" uniqueCount="116">
  <si>
    <t>ΟΝΟΜΑΤΕΠΩΝΥΜΟ</t>
  </si>
  <si>
    <t xml:space="preserve">ΜΟΡΙΑ ΜΕΤΑΘΕΣΗΣ 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</si>
  <si>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</si>
  <si>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</si>
  <si>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</si>
  <si>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</si>
  <si>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</si>
  <si>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</si>
  <si>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</si>
  <si>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</si>
  <si>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</si>
  <si>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ΕΟΡΔΑΙΑΣ</t>
  </si>
  <si>
    <t>ΚΟΖΑΝΗΣ</t>
  </si>
  <si>
    <t>ΥΠΟΧΡ. ΩΡΑΡΙΟ</t>
  </si>
  <si>
    <t>ΜΕΓ ΜΟΡΙΑ</t>
  </si>
  <si>
    <t xml:space="preserve">ΣΧΟΛΙΚΗ ΜΟΝΑΔΑ ΟΡΓΑΝΙΚΗΣ ΜΕ ΩΡΕΣ/ΕΒΔ </t>
  </si>
  <si>
    <t>ΣΧΟΛΙΚΗ ΜΟΝΑΔΑ ΚΥΡΙΑΣ ΤΟΠΟΘΕΤΗΣΗΣ</t>
  </si>
  <si>
    <t>Ανδρεόπουλος Αθανάσιος</t>
  </si>
  <si>
    <t>Βλάχου Θεανώ</t>
  </si>
  <si>
    <t>Γρηγοριάδου Ελένη</t>
  </si>
  <si>
    <t>Δεληζήσης Κωνσταντίνος</t>
  </si>
  <si>
    <t>Μαυρόπουλος Κωνσταντίνος</t>
  </si>
  <si>
    <t>Σαμπαλιώτη Φωτεινή</t>
  </si>
  <si>
    <t>Τούνας Αριστοτέλης</t>
  </si>
  <si>
    <t>Γιαννακόπουλος  Αθανάσιος</t>
  </si>
  <si>
    <t>Κουνάβας  Ιωάννης</t>
  </si>
  <si>
    <t>Μπιτζίδου Χρυσούλα</t>
  </si>
  <si>
    <t>ΠΥΣΠΕ Κοζάνης</t>
  </si>
  <si>
    <t>ΒΟΙΟΥ</t>
  </si>
  <si>
    <t>ΣΥΝΟΛΟ ΔΗΜΟΣ ΒΕΛΒΕΝΤΟΥ</t>
  </si>
  <si>
    <t>ΣΥΝΟΛΟ ΔΗΜΟΣ ΣΕΡΒΙΩΝ</t>
  </si>
  <si>
    <t>ΣΕΡΒΙΩΝ</t>
  </si>
  <si>
    <t>Πλιαχας Αθανάσιος</t>
  </si>
  <si>
    <t>Δημαράς Χαράλαμπος</t>
  </si>
  <si>
    <t xml:space="preserve">Κουτσογεωργοπούλου Δήμητρα </t>
  </si>
  <si>
    <t>Αποστολίδου Σοφία</t>
  </si>
  <si>
    <t>Γιαννόπουλος Θεόδωρος</t>
  </si>
  <si>
    <t>Γκοβλιτσιώτη Βασιλική</t>
  </si>
  <si>
    <t>Δουγαλή Ελένη</t>
  </si>
  <si>
    <t>Μπούσιος Γεώργιος</t>
  </si>
  <si>
    <t>Πουτακίδου Ελισάβετ</t>
  </si>
  <si>
    <t>Σιακαβάρας Δημήτρης</t>
  </si>
  <si>
    <t>Στεργιούλας Δημήτριος</t>
  </si>
  <si>
    <t>Χονδροματίδης Θεόφιλος</t>
  </si>
  <si>
    <t>Ζάπτση Μαρία (Ε.Κ.)</t>
  </si>
  <si>
    <t xml:space="preserve">Σαμαράς Μιχαήλ </t>
  </si>
  <si>
    <t>Ζιάβρα Ευαγγελία</t>
  </si>
  <si>
    <t xml:space="preserve">ΠΡΟΣΩΡΙΝΗ ΤΟΠΟΘΕΤΗΣΗ ΚΑΙ ΣΥΜΠΛΗΡΩΣΗ ΩΡΑΡΙΟΥ ΕΚΠΑΙΔΕΥΤΙΚΩΝ ΚΛΑΔΟΥ ΠΕ11  ΤΗΣ ΔΙΕΥΘΥΝΣΗΣ ΠΕ ΚΟΖΑΝΗΣ (Πράξη 14 22-8-2023)  </t>
  </si>
  <si>
    <t>Αγγελίδου Παρθένα</t>
  </si>
  <si>
    <t>Τσιαούσης Μιχαήλ</t>
  </si>
  <si>
    <t>Τζιλίνη Αναστασία</t>
  </si>
  <si>
    <t>Καπρίνη Παρασκευή</t>
  </si>
  <si>
    <t>Βέτσου Λαμπρινή</t>
  </si>
  <si>
    <t>ΔΣ Ποντοκώμης
ΥΠΕΡΑΡΙΘΜΗ</t>
  </si>
  <si>
    <t>Σταφυλίδης Σάββας</t>
  </si>
  <si>
    <t>Πηγαδάς Κων/νος</t>
  </si>
  <si>
    <t>Βακουφτσής Βασίλειος</t>
  </si>
  <si>
    <t>ΤΟΠΟΘΕΤΗΣΗ ΑΠΌ 1-9-2023</t>
  </si>
  <si>
    <t>ΔΣ Δρεπάνου 16 ώρες/εβδ</t>
  </si>
  <si>
    <t>ΔΣ Πετρανών 7 ώρες/εβδ</t>
  </si>
  <si>
    <t>ΔΣ 1ο Βερμίου
(8+2 ώρες/εβδ)</t>
  </si>
  <si>
    <t>ΔΣ 6ο Πτολ/δας 13 ώρες/εβδ</t>
  </si>
  <si>
    <t>ΔΣ Γαλατινής
(16+5 ώρες/εβδ)</t>
  </si>
  <si>
    <t>Παραμένει στην οργανική</t>
  </si>
  <si>
    <t>ΔΣ Ν.Χαραυγής
(12 ώρες/εβδ)</t>
  </si>
  <si>
    <t>ΔΣ Καρυδίτσας 9 ώρες/εβδ</t>
  </si>
  <si>
    <t>ΔΣ Αιανής
(16 ώρες/εβδ)</t>
  </si>
  <si>
    <t>ΔΣ 2ο Σερβίων 5 ώρες/εβδ</t>
  </si>
  <si>
    <t>ΔΣ Καλονερίου-Μικροκάστρου 10 ώρες/εβδ</t>
  </si>
  <si>
    <t>ΔΣ Εράτυρας
(11+1 ώρες/εβδ)</t>
  </si>
  <si>
    <t xml:space="preserve">ΔΣ 1ο Μουρικίου
(16 ώρες/εβδ)
</t>
  </si>
  <si>
    <t>ΔΣ Χ.Μεγδάνη 5 ώρες/εβδ</t>
  </si>
  <si>
    <t>ΔΣ Τσοτυλίου
(16+5 ώρες/εβδ)</t>
  </si>
  <si>
    <t xml:space="preserve">ΔΣ 2ο Μουρικίου
(10  ώρες/εβδ)
</t>
  </si>
  <si>
    <t>ΔΣ 12ο Πτολ/δας 11  ώρες/εβδ</t>
  </si>
  <si>
    <t>ΔΣ Λευκοπηγής
(16+2  ώρες/εβδ)</t>
  </si>
  <si>
    <t>ΔΣ Αγ.Παρασκευής 3  ώρες/εβδ</t>
  </si>
  <si>
    <t xml:space="preserve">ΔΣ 10ο Πτολ/δας
(19+2  ώρες/εβδ)
</t>
  </si>
  <si>
    <t xml:space="preserve">ΔΣ Κοίλων
(16  ώρες/εβδ)
</t>
  </si>
  <si>
    <t>ΔΣ Καρυδίτσας 5 ώρες/εβδ</t>
  </si>
  <si>
    <t xml:space="preserve">ΔΣ Ξηρολίμνης
(13  ώρες/εβδ)
</t>
  </si>
  <si>
    <t>ΔΣ Βατερού 8 ώρες/εβδ</t>
  </si>
  <si>
    <t>ΔΣ Άνω Κώμης
(16+5  ώρες/εβδ)</t>
  </si>
  <si>
    <t>ΔΣ 2ο Κρόκου
(16  ώρες/εβδ)</t>
  </si>
  <si>
    <t>ΔΣ 1ο Κρόκου 5  ώρες/εβδ</t>
  </si>
  <si>
    <t>ΔΣ 12ο Κοζάνης
(16  ώρες/εβδ)</t>
  </si>
  <si>
    <t>ΔΣ 9ο Κοζάνης 5  ώρες/εβδ</t>
  </si>
  <si>
    <t>ΔΣ Ολυμπιάδας 13  ώρες/εβδ</t>
  </si>
  <si>
    <t>ΔΣ Ασβεστόπετρας 8  ώρες/εβδ</t>
  </si>
  <si>
    <t xml:space="preserve">ΔΣ Λευκόβρυσης
(13+3  ώρες/εβδ)
</t>
  </si>
  <si>
    <t>ΔΣ Αγ.Παρασκευής 5 ώρες/εβδ</t>
  </si>
  <si>
    <t>ΔΣ Ακρινής
(10  ώρες/εβδ)</t>
  </si>
  <si>
    <t>ΔΣ 1ο Κρόκου 11  ώρες/εβδ</t>
  </si>
  <si>
    <t>ΔΣ Πύργων 11  ώρες/εβδ</t>
  </si>
  <si>
    <t>ΔΣ Ανατολικού 10  ώρες/εβδ</t>
  </si>
  <si>
    <t>ΔΣ 3ο Πτολ/δας 13  ώρες/εβδ</t>
  </si>
  <si>
    <t>ΔΣ Ασβεστόπετρας 3  ώρες/εβδ
ΔΣ 12ο Πτολ/δας 5  ώρες/εβδ</t>
  </si>
  <si>
    <t>ΔΣ 5ο Κοζάνης 13 ώρες/εβδ</t>
  </si>
  <si>
    <t>ΔΣ 10ο Κοζάνης 8 ώρες/εβδ</t>
  </si>
  <si>
    <t>ΔΣ 9ο Κοζάνης 21 ώρες/εβδ</t>
  </si>
  <si>
    <t>ΔΣ 2ο Σερβίων 11 ώρες/εβδ</t>
  </si>
  <si>
    <t>ΔΣ 4ο Σερβίων 11 ώρες/εβδ</t>
  </si>
  <si>
    <t>ΔΣ 4ο Σερβίων 5 ώρες/εβδ</t>
  </si>
  <si>
    <t>ΔΣ Πλατανορρεύματος
(13+3 ώρες/εβδ)</t>
  </si>
  <si>
    <t>ΔΣ 19ο Κοζάνης 6 ώρες/εβδ</t>
  </si>
  <si>
    <t>ΔΣ Πετρανών 4 ώρες/εβδ
ΔΣ Βατερού 5 ώρες/εβδ
ΔΣ 9ο Κοζάνης 6 ώρες/εβδ</t>
  </si>
  <si>
    <t>ΔΣ 6ο Κοζάνης 11 ώρες/εβδ</t>
  </si>
  <si>
    <t>ΔΣ 8ο Κοζάνης 10 ώρες/εβδ</t>
  </si>
  <si>
    <t>ΔΣ 2ο Κοζάνης 11 ώρες/εβδ</t>
  </si>
  <si>
    <t>ΔΣ Χ.Μούκα 10 ώρες/εβδ</t>
  </si>
  <si>
    <t>ΔΣ 13ο Κοζάνης 21 ώρες/εβδ</t>
  </si>
  <si>
    <t>Νέα αίτηση για 21 ώρες</t>
  </si>
  <si>
    <t>ΔΣ 19ο Κοζάνης 18+3 ώρες/εβδ</t>
  </si>
  <si>
    <t>ΔΣ 10ο Κοζάνης 19+3 ώρες/εβδ</t>
  </si>
  <si>
    <t xml:space="preserve">ΔΣ 11ο Κοζάνης
(16 ώρες/εβδ)
</t>
  </si>
  <si>
    <t>ΔΣ 11ο Πτολ/δας 5 ώρες/εβδ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</si>
</sst>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sz val="7"/>
      <color indexed="8"/>
      <name val="Calibri"/>
      <family val="2"/>
      <charset val="161"/>
    </font>
    <font>
      <sz val="7"/>
      <color theme="1"/>
      <name val="Calibri"/>
      <family val="2"/>
      <charset val="161"/>
    </font>
    <font>
      <sz val="7"/>
      <color theme="1"/>
      <name val="Calibri"/>
      <family val="2"/>
      <charset val="161"/>
      <scheme val="minor"/>
    </font>
    <font>
      <sz val="7"/>
      <name val="Calibri"/>
      <family val="2"/>
      <charset val="161"/>
    </font>
    <font>
      <b/>
      <sz val="7"/>
      <name val="Calibri"/>
      <family val="2"/>
      <charset val="161"/>
    </font>
    <font>
      <sz val="7"/>
      <color indexed="8"/>
      <name val="Calibri"/>
      <family val="2"/>
      <charset val="161"/>
    </font>
    <font>
      <b/>
      <sz val="7"/>
      <color rgb="FFFF0000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9"/>
      <name val="Calibri"/>
      <family val="2"/>
      <charset val="161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zoomScaleNormal="100" workbookViewId="0">
      <selection activeCell="L56" sqref="L56"/>
    </sheetView>
  </sheetViews>
  <sheetFormatPr defaultColWidth="9.140625" defaultRowHeight="15" x14ac:dyDescent="0.25"/>
  <cols>
    <col min="1" max="1" width="3" style="1" bestFit="1" customWidth="1"/>
    <col min="2" max="2" width="5.28515625" style="2" bestFit="1" customWidth="1"/>
    <col min="3" max="3" width="16.7109375" style="2" bestFit="1" customWidth="1"/>
    <col min="4" max="4" width="5" style="2" bestFit="1" customWidth="1"/>
    <col min="5" max="5" width="12.7109375" style="2" customWidth="1"/>
    <col min="6" max="6" width="25.28515625" style="2" customWidth="1"/>
    <col min="7" max="7" width="7.42578125" style="2" customWidth="1"/>
    <col min="8" max="8" width="5.5703125" style="2" customWidth="1"/>
    <col min="9" max="9" width="9" style="2" customWidth="1"/>
    <col min="10" max="10" width="5.140625" style="2" customWidth="1"/>
    <col min="11" max="11" width="8.85546875" style="2" customWidth="1"/>
    <col min="12" max="12" width="7.85546875" style="2" customWidth="1"/>
    <col min="13" max="13" width="5.85546875" style="2" customWidth="1"/>
    <col min="14" max="14" width="7.140625" style="2" customWidth="1"/>
    <col min="15" max="15" width="6.42578125" style="2" customWidth="1"/>
    <col min="16" max="16" width="5.140625" style="2" customWidth="1"/>
    <col min="17" max="17" width="7.140625" style="2" hidden="1" customWidth="1"/>
    <col min="18" max="18" width="26.42578125" style="2" customWidth="1"/>
    <col min="19" max="16384" width="9.140625" style="2"/>
  </cols>
  <sheetData>
    <row r="1" spans="1:18" ht="39.75" customHeight="1" x14ac:dyDescent="0.2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74.25" customHeight="1" x14ac:dyDescent="0.25">
      <c r="A2" s="3" t="s">
        <v>10</v>
      </c>
      <c r="B2" s="3" t="s">
        <v>2</v>
      </c>
      <c r="C2" s="3" t="s">
        <v>0</v>
      </c>
      <c r="D2" s="3" t="s">
        <v>13</v>
      </c>
      <c r="E2" s="3" t="s">
        <v>15</v>
      </c>
      <c r="F2" s="3" t="s">
        <v>16</v>
      </c>
      <c r="G2" s="17" t="s">
        <v>1</v>
      </c>
      <c r="H2" s="17" t="s">
        <v>3</v>
      </c>
      <c r="I2" s="17" t="s">
        <v>4</v>
      </c>
      <c r="J2" s="17" t="s">
        <v>5</v>
      </c>
      <c r="K2" s="17" t="s">
        <v>6</v>
      </c>
      <c r="L2" s="17" t="s">
        <v>9</v>
      </c>
      <c r="M2" s="17" t="s">
        <v>8</v>
      </c>
      <c r="N2" s="17" t="s">
        <v>7</v>
      </c>
      <c r="O2" s="17" t="s">
        <v>30</v>
      </c>
      <c r="P2" s="17" t="s">
        <v>29</v>
      </c>
      <c r="Q2" s="3" t="s">
        <v>14</v>
      </c>
      <c r="R2" s="3" t="s">
        <v>57</v>
      </c>
    </row>
    <row r="3" spans="1:18" ht="30.95" customHeight="1" x14ac:dyDescent="0.25">
      <c r="A3" s="4">
        <v>1</v>
      </c>
      <c r="B3" s="12">
        <v>228747</v>
      </c>
      <c r="C3" s="6" t="s">
        <v>22</v>
      </c>
      <c r="D3" s="7">
        <v>23</v>
      </c>
      <c r="E3" s="13" t="s">
        <v>53</v>
      </c>
      <c r="F3" s="8" t="s">
        <v>58</v>
      </c>
      <c r="G3" s="21">
        <v>91.18</v>
      </c>
      <c r="H3" s="24">
        <v>4</v>
      </c>
      <c r="I3" s="18" t="s">
        <v>12</v>
      </c>
      <c r="J3" s="24"/>
      <c r="K3" s="18"/>
      <c r="L3" s="23">
        <f xml:space="preserve"> IF(AND(I3 = "ΕΟΡΔΑΙΑΣ",K3 = "ΕΟΡΔΑΙΑΣ"), SUM(G3,H3,J3),  IF(I3 = "ΕΟΡΔΑΙΑΣ", SUM(G3,H3), 0) + IF(K3 = "ΕΟΡΔΑΙΑΣ", SUM(G3,J3),0))</f>
        <v>0</v>
      </c>
      <c r="M3" s="23">
        <f xml:space="preserve"> IF(AND(I3 = "ΚΟΖΑΝΗΣ",K3 = "ΚΟΖΑΝΗΣ"), SUM(G3,H3,J3),  IF(I3 = "ΚΟΖΑΝΗΣ", SUM(G3,H3), 0) + IF(K3 = "ΚΟΖΑΝΗΣ", SUM(G3,J3),0))</f>
        <v>95.18</v>
      </c>
      <c r="N3" s="23">
        <f xml:space="preserve"> IF(AND(I3 = "ΒΟΙΟΥ",K3 = "ΒΟΙΟΥ"), SUM(G3,H3,J3),  IF(I3 = "ΒΟΙΟΥ", SUM(G3,H3), 0) + IF(K3 = "ΒΟΙΟΥ", SUM(G3,J3),0))</f>
        <v>0</v>
      </c>
      <c r="O3" s="23">
        <f xml:space="preserve"> IF(AND($I3 = "ΣΕΡΒΙΩΝ",$K3 = "ΣΕΡΒΙΩΝ"), SUM($G3,$H3,$J3),  IF($I3 = "ΣΕΡΒΙΩΝ", SUM($G3,$H3), 0) + IF($K3 = "ΣΕΡΒΙΩΝ", SUM($G3,$J3),0))</f>
        <v>0</v>
      </c>
      <c r="P3" s="23">
        <f xml:space="preserve"> IF(AND($I3 = "ΒΕΛΒΕΝΤΟΥ",$K3 = "ΒΕΛΒΕΝΤΟΥ"), SUM($G3,$H3,$J3),  IF($I3 = "ΒΕΛΒΕΝΤΟΥ", SUM($G3,$H3), 0) + IF($K3 = "ΒΕΛΒΕΝΤΟΥ", SUM($G3,$J3),0))</f>
        <v>0</v>
      </c>
      <c r="Q3" s="9">
        <f>MAX(L3:P3,G3)</f>
        <v>95.18</v>
      </c>
      <c r="R3" s="14" t="s">
        <v>59</v>
      </c>
    </row>
    <row r="4" spans="1:18" ht="30.95" customHeight="1" x14ac:dyDescent="0.25">
      <c r="A4" s="4">
        <v>2</v>
      </c>
      <c r="B4" s="12">
        <v>622896</v>
      </c>
      <c r="C4" s="6" t="s">
        <v>44</v>
      </c>
      <c r="D4" s="7">
        <v>23</v>
      </c>
      <c r="E4" s="13" t="s">
        <v>60</v>
      </c>
      <c r="F4" s="8"/>
      <c r="G4" s="21">
        <v>94.32</v>
      </c>
      <c r="H4" s="24">
        <v>4</v>
      </c>
      <c r="I4" s="18" t="s">
        <v>11</v>
      </c>
      <c r="J4" s="24">
        <v>4</v>
      </c>
      <c r="K4" s="18" t="s">
        <v>11</v>
      </c>
      <c r="L4" s="23">
        <f t="shared" ref="L4" si="0" xml:space="preserve"> IF(AND(I4 = "ΕΟΡΔΑΙΑΣ",K4 = "ΕΟΡΔΑΙΑΣ"), SUM(G4,H4,J4),  IF(I4 = "ΕΟΡΔΑΙΑΣ", SUM(G4,H4), 0) + IF(K4 = "ΕΟΡΔΑΙΑΣ", SUM(G4,J4),0))</f>
        <v>102.32</v>
      </c>
      <c r="M4" s="23">
        <f t="shared" ref="M4" si="1" xml:space="preserve"> IF(AND(I4 = "ΚΟΖΑΝΗΣ",K4 = "ΚΟΖΑΝΗΣ"), SUM(G4,H4,J4),  IF(I4 = "ΚΟΖΑΝΗΣ", SUM(G4,H4), 0) + IF(K4 = "ΚΟΖΑΝΗΣ", SUM(G4,J4),0))</f>
        <v>0</v>
      </c>
      <c r="N4" s="23">
        <f t="shared" ref="N4" si="2" xml:space="preserve"> IF(AND(I4 = "ΒΟΙΟΥ",K4 = "ΒΟΙΟΥ"), SUM(G4,H4,J4),  IF(I4 = "ΒΟΙΟΥ", SUM(G4,H4), 0) + IF(K4 = "ΒΟΙΟΥ", SUM(G4,J4),0))</f>
        <v>0</v>
      </c>
      <c r="O4" s="23">
        <f t="shared" ref="O4" si="3" xml:space="preserve"> IF(AND($I4 = "ΣΕΡΒΙΩΝ",$K4 = "ΣΕΡΒΙΩΝ"), SUM($G4,$H4,$J4),  IF($I4 = "ΣΕΡΒΙΩΝ", SUM($G4,$H4), 0) + IF($K4 = "ΣΕΡΒΙΩΝ", SUM($G4,$J4),0))</f>
        <v>0</v>
      </c>
      <c r="P4" s="23">
        <f t="shared" ref="P4" si="4" xml:space="preserve"> IF(AND($I4 = "ΒΕΛΒΕΝΤΟΥ",$K4 = "ΒΕΛΒΕΝΤΟΥ"), SUM($G4,$H4,$J4),  IF($I4 = "ΒΕΛΒΕΝΤΟΥ", SUM($G4,$H4), 0) + IF($K4 = "ΒΕΛΒΕΝΤΟΥ", SUM($G4,$J4),0))</f>
        <v>0</v>
      </c>
      <c r="Q4" s="9">
        <f t="shared" ref="Q4" si="5">MAX(L4:P4,G4)</f>
        <v>102.32</v>
      </c>
      <c r="R4" s="14" t="s">
        <v>61</v>
      </c>
    </row>
    <row r="5" spans="1:18" ht="30.95" customHeight="1" x14ac:dyDescent="0.25">
      <c r="A5" s="4">
        <v>3</v>
      </c>
      <c r="B5" s="12">
        <v>612353</v>
      </c>
      <c r="C5" s="6" t="s">
        <v>52</v>
      </c>
      <c r="D5" s="7">
        <v>21</v>
      </c>
      <c r="E5" s="13" t="s">
        <v>62</v>
      </c>
      <c r="F5" s="8"/>
      <c r="G5" s="21">
        <v>190.48</v>
      </c>
      <c r="H5" s="24">
        <v>4</v>
      </c>
      <c r="I5" s="18" t="s">
        <v>28</v>
      </c>
      <c r="J5" s="24">
        <v>4</v>
      </c>
      <c r="K5" s="18" t="s">
        <v>28</v>
      </c>
      <c r="L5" s="23">
        <f t="shared" ref="L5:L35" si="6" xml:space="preserve"> IF(AND(I5 = "ΕΟΡΔΑΙΑΣ",K5 = "ΕΟΡΔΑΙΑΣ"), SUM(G5,H5,J5),  IF(I5 = "ΕΟΡΔΑΙΑΣ", SUM(G5,H5), 0) + IF(K5 = "ΕΟΡΔΑΙΑΣ", SUM(G5,J5),0))</f>
        <v>0</v>
      </c>
      <c r="M5" s="23">
        <f t="shared" ref="M5:M35" si="7" xml:space="preserve"> IF(AND(I5 = "ΚΟΖΑΝΗΣ",K5 = "ΚΟΖΑΝΗΣ"), SUM(G5,H5,J5),  IF(I5 = "ΚΟΖΑΝΗΣ", SUM(G5,H5), 0) + IF(K5 = "ΚΟΖΑΝΗΣ", SUM(G5,J5),0))</f>
        <v>0</v>
      </c>
      <c r="N5" s="23">
        <f t="shared" ref="N5:N35" si="8" xml:space="preserve"> IF(AND(I5 = "ΒΟΙΟΥ",K5 = "ΒΟΙΟΥ"), SUM(G5,H5,J5),  IF(I5 = "ΒΟΙΟΥ", SUM(G5,H5), 0) + IF(K5 = "ΒΟΙΟΥ", SUM(G5,J5),0))</f>
        <v>198.48</v>
      </c>
      <c r="O5" s="23">
        <f t="shared" ref="O5:O35" si="9" xml:space="preserve"> IF(AND($I5 = "ΣΕΡΒΙΩΝ",$K5 = "ΣΕΡΒΙΩΝ"), SUM($G5,$H5,$J5),  IF($I5 = "ΣΕΡΒΙΩΝ", SUM($G5,$H5), 0) + IF($K5 = "ΣΕΡΒΙΩΝ", SUM($G5,$J5),0))</f>
        <v>0</v>
      </c>
      <c r="P5" s="23">
        <f t="shared" ref="P5:P35" si="10" xml:space="preserve"> IF(AND($I5 = "ΒΕΛΒΕΝΤΟΥ",$K5 = "ΒΕΛΒΕΝΤΟΥ"), SUM($G5,$H5,$J5),  IF($I5 = "ΒΕΛΒΕΝΤΟΥ", SUM($G5,$H5), 0) + IF($K5 = "ΒΕΛΒΕΝΤΟΥ", SUM($G5,$J5),0))</f>
        <v>0</v>
      </c>
      <c r="Q5" s="9">
        <f t="shared" ref="Q5:Q35" si="11">MAX(L5:P5,G5)</f>
        <v>198.48</v>
      </c>
      <c r="R5" s="15" t="s">
        <v>63</v>
      </c>
    </row>
    <row r="6" spans="1:18" ht="30.95" customHeight="1" x14ac:dyDescent="0.25">
      <c r="A6" s="4">
        <v>4</v>
      </c>
      <c r="B6" s="5">
        <v>580300</v>
      </c>
      <c r="C6" s="6" t="s">
        <v>42</v>
      </c>
      <c r="D6" s="7">
        <v>21</v>
      </c>
      <c r="E6" s="7" t="s">
        <v>64</v>
      </c>
      <c r="F6" s="8"/>
      <c r="G6" s="21">
        <v>166.23</v>
      </c>
      <c r="H6" s="24"/>
      <c r="I6" s="18"/>
      <c r="J6" s="24">
        <v>4</v>
      </c>
      <c r="K6" s="18" t="s">
        <v>12</v>
      </c>
      <c r="L6" s="23">
        <f t="shared" si="6"/>
        <v>0</v>
      </c>
      <c r="M6" s="23">
        <f t="shared" si="7"/>
        <v>170.23</v>
      </c>
      <c r="N6" s="23">
        <f t="shared" si="8"/>
        <v>0</v>
      </c>
      <c r="O6" s="23">
        <f t="shared" si="9"/>
        <v>0</v>
      </c>
      <c r="P6" s="23">
        <f t="shared" si="10"/>
        <v>0</v>
      </c>
      <c r="Q6" s="10">
        <f t="shared" si="11"/>
        <v>170.23</v>
      </c>
      <c r="R6" s="8" t="s">
        <v>65</v>
      </c>
    </row>
    <row r="7" spans="1:18" ht="30.95" customHeight="1" x14ac:dyDescent="0.25">
      <c r="A7" s="4">
        <v>5</v>
      </c>
      <c r="B7" s="12">
        <v>208013</v>
      </c>
      <c r="C7" s="6" t="s">
        <v>56</v>
      </c>
      <c r="D7" s="7">
        <v>21</v>
      </c>
      <c r="E7" s="13" t="s">
        <v>66</v>
      </c>
      <c r="F7" s="8"/>
      <c r="G7" s="21">
        <v>159.66999999999999</v>
      </c>
      <c r="H7" s="24">
        <v>4</v>
      </c>
      <c r="I7" s="18" t="s">
        <v>12</v>
      </c>
      <c r="J7" s="24"/>
      <c r="K7" s="18"/>
      <c r="L7" s="23">
        <f t="shared" si="6"/>
        <v>0</v>
      </c>
      <c r="M7" s="23">
        <f t="shared" si="7"/>
        <v>163.66999999999999</v>
      </c>
      <c r="N7" s="23">
        <f t="shared" si="8"/>
        <v>0</v>
      </c>
      <c r="O7" s="23">
        <f t="shared" si="9"/>
        <v>0</v>
      </c>
      <c r="P7" s="23">
        <f t="shared" si="10"/>
        <v>0</v>
      </c>
      <c r="Q7" s="9">
        <f t="shared" si="11"/>
        <v>163.66999999999999</v>
      </c>
      <c r="R7" s="11" t="s">
        <v>67</v>
      </c>
    </row>
    <row r="8" spans="1:18" ht="30.95" customHeight="1" x14ac:dyDescent="0.25">
      <c r="A8" s="4">
        <v>6</v>
      </c>
      <c r="B8" s="12">
        <v>204186</v>
      </c>
      <c r="C8" s="6" t="s">
        <v>49</v>
      </c>
      <c r="D8" s="7">
        <v>22</v>
      </c>
      <c r="E8" s="13" t="s">
        <v>69</v>
      </c>
      <c r="F8" s="8"/>
      <c r="G8" s="21">
        <v>156.71</v>
      </c>
      <c r="H8" s="24">
        <v>4</v>
      </c>
      <c r="I8" s="18" t="s">
        <v>28</v>
      </c>
      <c r="J8" s="24"/>
      <c r="K8" s="18"/>
      <c r="L8" s="23">
        <f t="shared" si="6"/>
        <v>0</v>
      </c>
      <c r="M8" s="23">
        <f t="shared" si="7"/>
        <v>0</v>
      </c>
      <c r="N8" s="23">
        <f t="shared" si="8"/>
        <v>160.71</v>
      </c>
      <c r="O8" s="23">
        <f t="shared" si="9"/>
        <v>0</v>
      </c>
      <c r="P8" s="23">
        <f t="shared" si="10"/>
        <v>0</v>
      </c>
      <c r="Q8" s="9">
        <f t="shared" si="11"/>
        <v>160.71</v>
      </c>
      <c r="R8" s="14" t="s">
        <v>68</v>
      </c>
    </row>
    <row r="9" spans="1:18" ht="30.95" customHeight="1" x14ac:dyDescent="0.25">
      <c r="A9" s="4">
        <v>7</v>
      </c>
      <c r="B9" s="12">
        <v>587482</v>
      </c>
      <c r="C9" s="6" t="s">
        <v>48</v>
      </c>
      <c r="D9" s="7">
        <v>21</v>
      </c>
      <c r="E9" s="13" t="s">
        <v>70</v>
      </c>
      <c r="F9" s="8"/>
      <c r="G9" s="21">
        <v>144.86000000000001</v>
      </c>
      <c r="H9" s="24">
        <v>4</v>
      </c>
      <c r="I9" s="18" t="s">
        <v>11</v>
      </c>
      <c r="J9" s="24">
        <v>4</v>
      </c>
      <c r="K9" s="18" t="s">
        <v>11</v>
      </c>
      <c r="L9" s="23">
        <f t="shared" si="6"/>
        <v>152.86000000000001</v>
      </c>
      <c r="M9" s="23">
        <f t="shared" si="7"/>
        <v>0</v>
      </c>
      <c r="N9" s="23">
        <f t="shared" si="8"/>
        <v>0</v>
      </c>
      <c r="O9" s="23">
        <f t="shared" si="9"/>
        <v>0</v>
      </c>
      <c r="P9" s="23">
        <f t="shared" si="10"/>
        <v>0</v>
      </c>
      <c r="Q9" s="9">
        <f t="shared" si="11"/>
        <v>152.86000000000001</v>
      </c>
      <c r="R9" s="15" t="s">
        <v>115</v>
      </c>
    </row>
    <row r="10" spans="1:18" ht="30.95" customHeight="1" x14ac:dyDescent="0.25">
      <c r="A10" s="4">
        <v>8</v>
      </c>
      <c r="B10" s="12">
        <v>184847</v>
      </c>
      <c r="C10" s="6" t="s">
        <v>26</v>
      </c>
      <c r="D10" s="7">
        <v>21</v>
      </c>
      <c r="E10" s="13" t="s">
        <v>114</v>
      </c>
      <c r="F10" s="8"/>
      <c r="G10" s="21">
        <v>143.38</v>
      </c>
      <c r="H10" s="24">
        <v>4</v>
      </c>
      <c r="I10" s="18" t="s">
        <v>12</v>
      </c>
      <c r="J10" s="24">
        <v>4</v>
      </c>
      <c r="K10" s="18" t="s">
        <v>12</v>
      </c>
      <c r="L10" s="23">
        <f t="shared" si="6"/>
        <v>0</v>
      </c>
      <c r="M10" s="23">
        <f t="shared" si="7"/>
        <v>151.38</v>
      </c>
      <c r="N10" s="23">
        <f t="shared" si="8"/>
        <v>0</v>
      </c>
      <c r="O10" s="23">
        <f t="shared" si="9"/>
        <v>0</v>
      </c>
      <c r="P10" s="23">
        <f t="shared" si="10"/>
        <v>0</v>
      </c>
      <c r="Q10" s="9">
        <f t="shared" si="11"/>
        <v>151.38</v>
      </c>
      <c r="R10" s="11" t="s">
        <v>71</v>
      </c>
    </row>
    <row r="11" spans="1:18" ht="30.95" customHeight="1" x14ac:dyDescent="0.25">
      <c r="A11" s="4">
        <v>9</v>
      </c>
      <c r="B11" s="12">
        <v>225194</v>
      </c>
      <c r="C11" s="6" t="s">
        <v>50</v>
      </c>
      <c r="D11" s="7">
        <v>21</v>
      </c>
      <c r="E11" s="13" t="s">
        <v>72</v>
      </c>
      <c r="F11" s="8"/>
      <c r="G11" s="21">
        <v>141.18</v>
      </c>
      <c r="H11" s="24">
        <v>4</v>
      </c>
      <c r="I11" s="18" t="s">
        <v>28</v>
      </c>
      <c r="J11" s="24">
        <v>4</v>
      </c>
      <c r="K11" s="18" t="s">
        <v>28</v>
      </c>
      <c r="L11" s="23">
        <f t="shared" si="6"/>
        <v>0</v>
      </c>
      <c r="M11" s="23">
        <f t="shared" si="7"/>
        <v>0</v>
      </c>
      <c r="N11" s="23">
        <f t="shared" si="8"/>
        <v>149.18</v>
      </c>
      <c r="O11" s="23">
        <f t="shared" si="9"/>
        <v>0</v>
      </c>
      <c r="P11" s="23">
        <f t="shared" si="10"/>
        <v>0</v>
      </c>
      <c r="Q11" s="9">
        <f t="shared" si="11"/>
        <v>149.18</v>
      </c>
      <c r="R11" s="15" t="s">
        <v>63</v>
      </c>
    </row>
    <row r="12" spans="1:18" ht="30.95" customHeight="1" x14ac:dyDescent="0.25">
      <c r="A12" s="4">
        <v>10</v>
      </c>
      <c r="B12" s="5">
        <v>612345</v>
      </c>
      <c r="C12" s="6" t="s">
        <v>43</v>
      </c>
      <c r="D12" s="7">
        <v>21</v>
      </c>
      <c r="E12" s="7" t="s">
        <v>73</v>
      </c>
      <c r="F12" s="8"/>
      <c r="G12" s="21">
        <v>143.81</v>
      </c>
      <c r="H12" s="24">
        <v>4</v>
      </c>
      <c r="I12" s="18" t="s">
        <v>11</v>
      </c>
      <c r="J12" s="24"/>
      <c r="K12" s="18"/>
      <c r="L12" s="23">
        <f t="shared" si="6"/>
        <v>147.81</v>
      </c>
      <c r="M12" s="23">
        <f t="shared" si="7"/>
        <v>0</v>
      </c>
      <c r="N12" s="23">
        <f t="shared" si="8"/>
        <v>0</v>
      </c>
      <c r="O12" s="23">
        <f t="shared" si="9"/>
        <v>0</v>
      </c>
      <c r="P12" s="23">
        <f t="shared" si="10"/>
        <v>0</v>
      </c>
      <c r="Q12" s="10">
        <f t="shared" si="11"/>
        <v>147.81</v>
      </c>
      <c r="R12" s="11" t="s">
        <v>74</v>
      </c>
    </row>
    <row r="13" spans="1:18" ht="30.95" customHeight="1" x14ac:dyDescent="0.25">
      <c r="A13" s="4">
        <v>11</v>
      </c>
      <c r="B13" s="5">
        <v>590223</v>
      </c>
      <c r="C13" s="6" t="s">
        <v>39</v>
      </c>
      <c r="D13" s="7">
        <v>21</v>
      </c>
      <c r="E13" s="7" t="s">
        <v>75</v>
      </c>
      <c r="F13" s="8"/>
      <c r="G13" s="21">
        <v>139.47</v>
      </c>
      <c r="H13" s="24">
        <v>4</v>
      </c>
      <c r="I13" s="18" t="s">
        <v>12</v>
      </c>
      <c r="J13" s="24">
        <v>4</v>
      </c>
      <c r="K13" s="18" t="s">
        <v>12</v>
      </c>
      <c r="L13" s="23">
        <f t="shared" si="6"/>
        <v>0</v>
      </c>
      <c r="M13" s="23">
        <f t="shared" si="7"/>
        <v>147.47</v>
      </c>
      <c r="N13" s="23">
        <f t="shared" si="8"/>
        <v>0</v>
      </c>
      <c r="O13" s="23">
        <f t="shared" si="9"/>
        <v>0</v>
      </c>
      <c r="P13" s="23">
        <f t="shared" si="10"/>
        <v>0</v>
      </c>
      <c r="Q13" s="10">
        <f t="shared" si="11"/>
        <v>147.47</v>
      </c>
      <c r="R13" s="11" t="s">
        <v>76</v>
      </c>
    </row>
    <row r="14" spans="1:18" ht="30.95" customHeight="1" x14ac:dyDescent="0.25">
      <c r="A14" s="4">
        <v>12</v>
      </c>
      <c r="B14" s="12">
        <v>577309</v>
      </c>
      <c r="C14" s="6" t="s">
        <v>40</v>
      </c>
      <c r="D14" s="7">
        <v>21</v>
      </c>
      <c r="E14" s="13" t="s">
        <v>77</v>
      </c>
      <c r="F14" s="8"/>
      <c r="G14" s="21">
        <v>142.93</v>
      </c>
      <c r="H14" s="24">
        <v>4</v>
      </c>
      <c r="I14" s="18" t="s">
        <v>11</v>
      </c>
      <c r="J14" s="24"/>
      <c r="K14" s="18"/>
      <c r="L14" s="23">
        <f t="shared" si="6"/>
        <v>146.93</v>
      </c>
      <c r="M14" s="23">
        <f t="shared" si="7"/>
        <v>0</v>
      </c>
      <c r="N14" s="23">
        <f t="shared" si="8"/>
        <v>0</v>
      </c>
      <c r="O14" s="23">
        <f t="shared" si="9"/>
        <v>0</v>
      </c>
      <c r="P14" s="23">
        <f t="shared" si="10"/>
        <v>0</v>
      </c>
      <c r="Q14" s="9">
        <f t="shared" si="11"/>
        <v>146.93</v>
      </c>
      <c r="R14" s="11" t="s">
        <v>63</v>
      </c>
    </row>
    <row r="15" spans="1:18" ht="30.95" customHeight="1" x14ac:dyDescent="0.25">
      <c r="A15" s="4">
        <v>13</v>
      </c>
      <c r="B15" s="5">
        <v>597352</v>
      </c>
      <c r="C15" s="6" t="s">
        <v>36</v>
      </c>
      <c r="D15" s="7">
        <v>21</v>
      </c>
      <c r="E15" s="7" t="s">
        <v>78</v>
      </c>
      <c r="F15" s="8"/>
      <c r="G15" s="21">
        <v>136.47</v>
      </c>
      <c r="H15" s="24">
        <v>4</v>
      </c>
      <c r="I15" s="18" t="s">
        <v>12</v>
      </c>
      <c r="J15" s="24">
        <v>4</v>
      </c>
      <c r="K15" s="18" t="s">
        <v>12</v>
      </c>
      <c r="L15" s="23">
        <f t="shared" si="6"/>
        <v>0</v>
      </c>
      <c r="M15" s="23">
        <f t="shared" si="7"/>
        <v>144.47</v>
      </c>
      <c r="N15" s="23">
        <f t="shared" si="8"/>
        <v>0</v>
      </c>
      <c r="O15" s="23">
        <f t="shared" si="9"/>
        <v>0</v>
      </c>
      <c r="P15" s="23">
        <f t="shared" si="10"/>
        <v>0</v>
      </c>
      <c r="Q15" s="10">
        <f t="shared" si="11"/>
        <v>144.47</v>
      </c>
      <c r="R15" s="11" t="s">
        <v>79</v>
      </c>
    </row>
    <row r="16" spans="1:18" ht="30.95" customHeight="1" x14ac:dyDescent="0.25">
      <c r="A16" s="4">
        <v>14</v>
      </c>
      <c r="B16" s="5">
        <v>615984</v>
      </c>
      <c r="C16" s="6" t="s">
        <v>37</v>
      </c>
      <c r="D16" s="7">
        <v>22</v>
      </c>
      <c r="E16" s="7" t="s">
        <v>80</v>
      </c>
      <c r="F16" s="8"/>
      <c r="G16" s="21">
        <v>134.76</v>
      </c>
      <c r="H16" s="24">
        <v>4</v>
      </c>
      <c r="I16" s="18" t="s">
        <v>12</v>
      </c>
      <c r="J16" s="26">
        <v>4</v>
      </c>
      <c r="K16" s="20" t="s">
        <v>12</v>
      </c>
      <c r="L16" s="23">
        <f t="shared" si="6"/>
        <v>0</v>
      </c>
      <c r="M16" s="23">
        <f t="shared" si="7"/>
        <v>142.76</v>
      </c>
      <c r="N16" s="23">
        <f t="shared" si="8"/>
        <v>0</v>
      </c>
      <c r="O16" s="23">
        <f t="shared" si="9"/>
        <v>0</v>
      </c>
      <c r="P16" s="23">
        <f t="shared" si="10"/>
        <v>0</v>
      </c>
      <c r="Q16" s="10">
        <f t="shared" si="11"/>
        <v>142.76</v>
      </c>
      <c r="R16" s="11" t="s">
        <v>81</v>
      </c>
    </row>
    <row r="17" spans="1:18" ht="30.95" customHeight="1" x14ac:dyDescent="0.25">
      <c r="A17" s="4">
        <v>15</v>
      </c>
      <c r="B17" s="6">
        <v>577456</v>
      </c>
      <c r="C17" s="6" t="s">
        <v>51</v>
      </c>
      <c r="D17" s="6">
        <v>21</v>
      </c>
      <c r="E17" s="13" t="s">
        <v>82</v>
      </c>
      <c r="F17" s="15"/>
      <c r="G17" s="22">
        <v>138.61000000000001</v>
      </c>
      <c r="H17" s="27">
        <v>4</v>
      </c>
      <c r="I17" s="28" t="s">
        <v>12</v>
      </c>
      <c r="J17" s="25"/>
      <c r="K17" s="19"/>
      <c r="L17" s="23">
        <f t="shared" si="6"/>
        <v>0</v>
      </c>
      <c r="M17" s="23">
        <f t="shared" si="7"/>
        <v>142.61000000000001</v>
      </c>
      <c r="N17" s="23">
        <f t="shared" si="8"/>
        <v>0</v>
      </c>
      <c r="O17" s="23">
        <f t="shared" si="9"/>
        <v>0</v>
      </c>
      <c r="P17" s="23">
        <f t="shared" si="10"/>
        <v>0</v>
      </c>
      <c r="Q17" s="10">
        <f t="shared" si="11"/>
        <v>142.61000000000001</v>
      </c>
      <c r="R17" s="15" t="s">
        <v>63</v>
      </c>
    </row>
    <row r="18" spans="1:18" ht="30.95" customHeight="1" x14ac:dyDescent="0.25">
      <c r="A18" s="4">
        <v>16</v>
      </c>
      <c r="B18" s="5">
        <v>612505</v>
      </c>
      <c r="C18" s="6" t="s">
        <v>35</v>
      </c>
      <c r="D18" s="7">
        <v>21</v>
      </c>
      <c r="E18" s="13" t="s">
        <v>83</v>
      </c>
      <c r="F18" s="8"/>
      <c r="G18" s="21">
        <v>128.53</v>
      </c>
      <c r="H18" s="24">
        <v>4</v>
      </c>
      <c r="I18" s="18" t="s">
        <v>12</v>
      </c>
      <c r="J18" s="24">
        <v>4</v>
      </c>
      <c r="K18" s="18" t="s">
        <v>12</v>
      </c>
      <c r="L18" s="23">
        <f t="shared" si="6"/>
        <v>0</v>
      </c>
      <c r="M18" s="23">
        <f t="shared" si="7"/>
        <v>136.53</v>
      </c>
      <c r="N18" s="23">
        <f t="shared" si="8"/>
        <v>0</v>
      </c>
      <c r="O18" s="23">
        <f t="shared" si="9"/>
        <v>0</v>
      </c>
      <c r="P18" s="23">
        <f t="shared" si="10"/>
        <v>0</v>
      </c>
      <c r="Q18" s="10">
        <f t="shared" si="11"/>
        <v>136.53</v>
      </c>
      <c r="R18" s="11" t="s">
        <v>84</v>
      </c>
    </row>
    <row r="19" spans="1:18" ht="30.95" customHeight="1" x14ac:dyDescent="0.25">
      <c r="A19" s="4">
        <v>17</v>
      </c>
      <c r="B19" s="12">
        <v>225026</v>
      </c>
      <c r="C19" s="6" t="s">
        <v>21</v>
      </c>
      <c r="D19" s="7">
        <v>21</v>
      </c>
      <c r="E19" s="13" t="s">
        <v>27</v>
      </c>
      <c r="F19" s="8" t="s">
        <v>87</v>
      </c>
      <c r="G19" s="21">
        <v>125.93</v>
      </c>
      <c r="H19" s="24">
        <v>4</v>
      </c>
      <c r="I19" s="18" t="s">
        <v>11</v>
      </c>
      <c r="J19" s="24"/>
      <c r="K19" s="18"/>
      <c r="L19" s="23">
        <f t="shared" si="6"/>
        <v>129.93</v>
      </c>
      <c r="M19" s="23">
        <f t="shared" si="7"/>
        <v>0</v>
      </c>
      <c r="N19" s="23">
        <f t="shared" si="8"/>
        <v>0</v>
      </c>
      <c r="O19" s="23">
        <f t="shared" si="9"/>
        <v>0</v>
      </c>
      <c r="P19" s="23">
        <f t="shared" si="10"/>
        <v>0</v>
      </c>
      <c r="Q19" s="9">
        <f t="shared" si="11"/>
        <v>129.93</v>
      </c>
      <c r="R19" s="14" t="s">
        <v>88</v>
      </c>
    </row>
    <row r="20" spans="1:18" ht="30.95" customHeight="1" x14ac:dyDescent="0.25">
      <c r="A20" s="4">
        <v>18</v>
      </c>
      <c r="B20" s="12">
        <v>609418</v>
      </c>
      <c r="C20" s="6" t="s">
        <v>17</v>
      </c>
      <c r="D20" s="7">
        <v>21</v>
      </c>
      <c r="E20" s="13" t="s">
        <v>27</v>
      </c>
      <c r="F20" s="8" t="s">
        <v>95</v>
      </c>
      <c r="G20" s="21">
        <v>121.84</v>
      </c>
      <c r="H20" s="24">
        <v>4</v>
      </c>
      <c r="I20" s="18" t="s">
        <v>11</v>
      </c>
      <c r="J20" s="24">
        <v>4</v>
      </c>
      <c r="K20" s="18" t="s">
        <v>11</v>
      </c>
      <c r="L20" s="23">
        <f t="shared" si="6"/>
        <v>129.84</v>
      </c>
      <c r="M20" s="23">
        <f t="shared" si="7"/>
        <v>0</v>
      </c>
      <c r="N20" s="23">
        <f t="shared" si="8"/>
        <v>0</v>
      </c>
      <c r="O20" s="23">
        <f t="shared" si="9"/>
        <v>0</v>
      </c>
      <c r="P20" s="23">
        <f t="shared" si="10"/>
        <v>0</v>
      </c>
      <c r="Q20" s="9">
        <f t="shared" si="11"/>
        <v>129.84</v>
      </c>
      <c r="R20" s="14" t="s">
        <v>96</v>
      </c>
    </row>
    <row r="21" spans="1:18" ht="30.95" customHeight="1" x14ac:dyDescent="0.25">
      <c r="A21" s="4">
        <v>19</v>
      </c>
      <c r="B21" s="5">
        <v>596322</v>
      </c>
      <c r="C21" s="6" t="s">
        <v>41</v>
      </c>
      <c r="D21" s="7">
        <v>21</v>
      </c>
      <c r="E21" s="7" t="s">
        <v>89</v>
      </c>
      <c r="F21" s="8"/>
      <c r="G21" s="21">
        <v>125.64</v>
      </c>
      <c r="H21" s="24">
        <v>4</v>
      </c>
      <c r="I21" s="18" t="s">
        <v>12</v>
      </c>
      <c r="J21" s="24"/>
      <c r="K21" s="18"/>
      <c r="L21" s="23">
        <f t="shared" si="6"/>
        <v>0</v>
      </c>
      <c r="M21" s="23">
        <f t="shared" si="7"/>
        <v>129.63999999999999</v>
      </c>
      <c r="N21" s="23">
        <f t="shared" si="8"/>
        <v>0</v>
      </c>
      <c r="O21" s="23">
        <f t="shared" si="9"/>
        <v>0</v>
      </c>
      <c r="P21" s="23">
        <f t="shared" si="10"/>
        <v>0</v>
      </c>
      <c r="Q21" s="10">
        <f t="shared" si="11"/>
        <v>129.63999999999999</v>
      </c>
      <c r="R21" s="11" t="s">
        <v>90</v>
      </c>
    </row>
    <row r="22" spans="1:18" ht="30.95" customHeight="1" x14ac:dyDescent="0.25">
      <c r="A22" s="4">
        <v>20</v>
      </c>
      <c r="B22" s="5">
        <v>597378</v>
      </c>
      <c r="C22" s="6" t="s">
        <v>38</v>
      </c>
      <c r="D22" s="7">
        <v>21</v>
      </c>
      <c r="E22" s="7" t="s">
        <v>91</v>
      </c>
      <c r="F22" s="8"/>
      <c r="G22" s="21">
        <v>121.49</v>
      </c>
      <c r="H22" s="24">
        <v>4</v>
      </c>
      <c r="I22" s="18" t="s">
        <v>12</v>
      </c>
      <c r="J22" s="24"/>
      <c r="K22" s="18"/>
      <c r="L22" s="23">
        <f t="shared" si="6"/>
        <v>0</v>
      </c>
      <c r="M22" s="23">
        <f t="shared" si="7"/>
        <v>125.49</v>
      </c>
      <c r="N22" s="23">
        <f t="shared" si="8"/>
        <v>0</v>
      </c>
      <c r="O22" s="23">
        <f t="shared" si="9"/>
        <v>0</v>
      </c>
      <c r="P22" s="23">
        <f t="shared" si="10"/>
        <v>0</v>
      </c>
      <c r="Q22" s="10">
        <f t="shared" si="11"/>
        <v>125.49</v>
      </c>
      <c r="R22" s="11" t="s">
        <v>92</v>
      </c>
    </row>
    <row r="23" spans="1:18" ht="30.95" customHeight="1" x14ac:dyDescent="0.25">
      <c r="A23" s="4">
        <v>21</v>
      </c>
      <c r="B23" s="12">
        <v>208290</v>
      </c>
      <c r="C23" s="6" t="s">
        <v>23</v>
      </c>
      <c r="D23" s="7">
        <v>21</v>
      </c>
      <c r="E23" s="13" t="s">
        <v>27</v>
      </c>
      <c r="F23" s="14" t="s">
        <v>93</v>
      </c>
      <c r="G23" s="21">
        <v>121.01</v>
      </c>
      <c r="H23" s="24">
        <v>4</v>
      </c>
      <c r="I23" s="18" t="s">
        <v>11</v>
      </c>
      <c r="J23" s="24"/>
      <c r="K23" s="18"/>
      <c r="L23" s="23">
        <f t="shared" si="6"/>
        <v>125.01</v>
      </c>
      <c r="M23" s="23">
        <f t="shared" si="7"/>
        <v>0</v>
      </c>
      <c r="N23" s="23">
        <f t="shared" si="8"/>
        <v>0</v>
      </c>
      <c r="O23" s="23">
        <f t="shared" si="9"/>
        <v>0</v>
      </c>
      <c r="P23" s="23">
        <f t="shared" si="10"/>
        <v>0</v>
      </c>
      <c r="Q23" s="9">
        <f t="shared" si="11"/>
        <v>125.01</v>
      </c>
      <c r="R23" s="8" t="s">
        <v>94</v>
      </c>
    </row>
    <row r="24" spans="1:18" ht="30.95" customHeight="1" x14ac:dyDescent="0.25">
      <c r="A24" s="4">
        <v>22</v>
      </c>
      <c r="B24" s="12">
        <v>199084</v>
      </c>
      <c r="C24" s="16" t="s">
        <v>34</v>
      </c>
      <c r="D24" s="7">
        <v>21</v>
      </c>
      <c r="E24" s="13" t="s">
        <v>27</v>
      </c>
      <c r="F24" s="14" t="s">
        <v>97</v>
      </c>
      <c r="G24" s="21">
        <v>116.63</v>
      </c>
      <c r="H24" s="24">
        <v>4</v>
      </c>
      <c r="I24" s="18" t="s">
        <v>12</v>
      </c>
      <c r="J24" s="24"/>
      <c r="K24" s="20"/>
      <c r="L24" s="23">
        <f t="shared" si="6"/>
        <v>0</v>
      </c>
      <c r="M24" s="23">
        <f t="shared" si="7"/>
        <v>120.63</v>
      </c>
      <c r="N24" s="23">
        <f t="shared" si="8"/>
        <v>0</v>
      </c>
      <c r="O24" s="23">
        <f t="shared" si="9"/>
        <v>0</v>
      </c>
      <c r="P24" s="23">
        <f t="shared" si="10"/>
        <v>0</v>
      </c>
      <c r="Q24" s="9">
        <f t="shared" si="11"/>
        <v>120.63</v>
      </c>
      <c r="R24" s="11" t="s">
        <v>98</v>
      </c>
    </row>
    <row r="25" spans="1:18" ht="30.95" customHeight="1" x14ac:dyDescent="0.25">
      <c r="A25" s="4">
        <v>23</v>
      </c>
      <c r="B25" s="12">
        <v>203992</v>
      </c>
      <c r="C25" s="6" t="s">
        <v>25</v>
      </c>
      <c r="D25" s="7">
        <v>21</v>
      </c>
      <c r="E25" s="13" t="s">
        <v>27</v>
      </c>
      <c r="F25" s="8" t="s">
        <v>99</v>
      </c>
      <c r="G25" s="21">
        <v>113.57</v>
      </c>
      <c r="H25" s="24">
        <v>4</v>
      </c>
      <c r="I25" s="18" t="s">
        <v>12</v>
      </c>
      <c r="J25" s="24"/>
      <c r="K25" s="18"/>
      <c r="L25" s="23">
        <f t="shared" si="6"/>
        <v>0</v>
      </c>
      <c r="M25" s="23">
        <f t="shared" si="7"/>
        <v>117.57</v>
      </c>
      <c r="N25" s="23">
        <f t="shared" si="8"/>
        <v>0</v>
      </c>
      <c r="O25" s="23">
        <f t="shared" si="9"/>
        <v>0</v>
      </c>
      <c r="P25" s="23">
        <f t="shared" si="10"/>
        <v>0</v>
      </c>
      <c r="Q25" s="9">
        <f t="shared" si="11"/>
        <v>117.57</v>
      </c>
      <c r="R25" s="14"/>
    </row>
    <row r="26" spans="1:18" ht="30.95" customHeight="1" x14ac:dyDescent="0.25">
      <c r="A26" s="4">
        <v>24</v>
      </c>
      <c r="B26" s="12">
        <v>612364</v>
      </c>
      <c r="C26" s="6" t="s">
        <v>32</v>
      </c>
      <c r="D26" s="7">
        <v>21</v>
      </c>
      <c r="E26" s="13" t="s">
        <v>103</v>
      </c>
      <c r="F26" s="8"/>
      <c r="G26" s="21">
        <v>110.54</v>
      </c>
      <c r="H26" s="24">
        <v>4</v>
      </c>
      <c r="I26" s="18" t="s">
        <v>12</v>
      </c>
      <c r="J26" s="24"/>
      <c r="K26" s="18"/>
      <c r="L26" s="23">
        <f t="shared" si="6"/>
        <v>0</v>
      </c>
      <c r="M26" s="23">
        <f t="shared" si="7"/>
        <v>114.54</v>
      </c>
      <c r="N26" s="23">
        <f t="shared" si="8"/>
        <v>0</v>
      </c>
      <c r="O26" s="23">
        <f t="shared" si="9"/>
        <v>0</v>
      </c>
      <c r="P26" s="23">
        <f t="shared" si="10"/>
        <v>0</v>
      </c>
      <c r="Q26" s="9">
        <f t="shared" si="11"/>
        <v>114.54</v>
      </c>
      <c r="R26" s="11" t="s">
        <v>102</v>
      </c>
    </row>
    <row r="27" spans="1:18" ht="38.25" customHeight="1" x14ac:dyDescent="0.25">
      <c r="A27" s="4">
        <v>25</v>
      </c>
      <c r="B27" s="5">
        <v>208034</v>
      </c>
      <c r="C27" s="6" t="s">
        <v>24</v>
      </c>
      <c r="D27" s="7">
        <v>21</v>
      </c>
      <c r="E27" s="7" t="s">
        <v>27</v>
      </c>
      <c r="F27" s="8" t="s">
        <v>104</v>
      </c>
      <c r="G27" s="21">
        <v>109.55</v>
      </c>
      <c r="H27" s="24">
        <v>4</v>
      </c>
      <c r="I27" s="18" t="s">
        <v>12</v>
      </c>
      <c r="J27" s="24"/>
      <c r="K27" s="18"/>
      <c r="L27" s="23">
        <f t="shared" si="6"/>
        <v>0</v>
      </c>
      <c r="M27" s="23">
        <f t="shared" si="7"/>
        <v>113.55</v>
      </c>
      <c r="N27" s="23">
        <f t="shared" si="8"/>
        <v>0</v>
      </c>
      <c r="O27" s="23">
        <f t="shared" si="9"/>
        <v>0</v>
      </c>
      <c r="P27" s="23">
        <f t="shared" si="10"/>
        <v>0</v>
      </c>
      <c r="Q27" s="10">
        <f t="shared" si="11"/>
        <v>113.55</v>
      </c>
      <c r="R27" s="14" t="s">
        <v>105</v>
      </c>
    </row>
    <row r="28" spans="1:18" ht="30.95" customHeight="1" x14ac:dyDescent="0.25">
      <c r="A28" s="4">
        <v>26</v>
      </c>
      <c r="B28" s="12">
        <v>619972</v>
      </c>
      <c r="C28" s="6" t="s">
        <v>33</v>
      </c>
      <c r="D28" s="7">
        <v>22</v>
      </c>
      <c r="E28" s="13" t="s">
        <v>27</v>
      </c>
      <c r="F28" s="8" t="s">
        <v>100</v>
      </c>
      <c r="G28" s="21">
        <v>104.93</v>
      </c>
      <c r="H28" s="24">
        <v>4</v>
      </c>
      <c r="I28" s="18" t="s">
        <v>31</v>
      </c>
      <c r="J28" s="29">
        <v>4</v>
      </c>
      <c r="K28" s="30" t="s">
        <v>31</v>
      </c>
      <c r="L28" s="23">
        <f t="shared" si="6"/>
        <v>0</v>
      </c>
      <c r="M28" s="23">
        <f t="shared" si="7"/>
        <v>0</v>
      </c>
      <c r="N28" s="23">
        <f t="shared" si="8"/>
        <v>0</v>
      </c>
      <c r="O28" s="23">
        <f t="shared" si="9"/>
        <v>112.93</v>
      </c>
      <c r="P28" s="23">
        <f t="shared" si="10"/>
        <v>0</v>
      </c>
      <c r="Q28" s="9">
        <f t="shared" si="11"/>
        <v>112.93</v>
      </c>
      <c r="R28" s="14" t="s">
        <v>101</v>
      </c>
    </row>
    <row r="29" spans="1:18" ht="30.95" customHeight="1" x14ac:dyDescent="0.25">
      <c r="A29" s="4">
        <v>27</v>
      </c>
      <c r="B29" s="12">
        <v>615928</v>
      </c>
      <c r="C29" s="6" t="s">
        <v>55</v>
      </c>
      <c r="D29" s="7">
        <v>21</v>
      </c>
      <c r="E29" s="13" t="s">
        <v>85</v>
      </c>
      <c r="F29" s="8"/>
      <c r="G29" s="21">
        <v>107.25</v>
      </c>
      <c r="H29" s="24">
        <v>4</v>
      </c>
      <c r="I29" s="18" t="s">
        <v>12</v>
      </c>
      <c r="J29" s="24"/>
      <c r="K29" s="18"/>
      <c r="L29" s="23">
        <f t="shared" si="6"/>
        <v>0</v>
      </c>
      <c r="M29" s="23">
        <f t="shared" si="7"/>
        <v>111.25</v>
      </c>
      <c r="N29" s="23">
        <f t="shared" si="8"/>
        <v>0</v>
      </c>
      <c r="O29" s="23">
        <f t="shared" si="9"/>
        <v>0</v>
      </c>
      <c r="P29" s="23">
        <f t="shared" si="10"/>
        <v>0</v>
      </c>
      <c r="Q29" s="9">
        <f t="shared" si="11"/>
        <v>111.25</v>
      </c>
      <c r="R29" s="11" t="s">
        <v>86</v>
      </c>
    </row>
    <row r="30" spans="1:18" ht="30.95" customHeight="1" x14ac:dyDescent="0.25">
      <c r="A30" s="4">
        <v>28</v>
      </c>
      <c r="B30" s="12">
        <v>615989</v>
      </c>
      <c r="C30" s="6" t="s">
        <v>20</v>
      </c>
      <c r="D30" s="7">
        <v>21</v>
      </c>
      <c r="E30" s="13" t="s">
        <v>27</v>
      </c>
      <c r="F30" s="11" t="s">
        <v>106</v>
      </c>
      <c r="G30" s="21">
        <v>98.3</v>
      </c>
      <c r="H30" s="24">
        <v>4</v>
      </c>
      <c r="I30" s="18" t="s">
        <v>12</v>
      </c>
      <c r="J30" s="24">
        <v>4</v>
      </c>
      <c r="K30" s="20" t="s">
        <v>12</v>
      </c>
      <c r="L30" s="23">
        <f t="shared" si="6"/>
        <v>0</v>
      </c>
      <c r="M30" s="23">
        <f t="shared" si="7"/>
        <v>106.3</v>
      </c>
      <c r="N30" s="23">
        <f t="shared" si="8"/>
        <v>0</v>
      </c>
      <c r="O30" s="23">
        <f t="shared" si="9"/>
        <v>0</v>
      </c>
      <c r="P30" s="23">
        <f t="shared" si="10"/>
        <v>0</v>
      </c>
      <c r="Q30" s="9">
        <f t="shared" si="11"/>
        <v>106.3</v>
      </c>
      <c r="R30" s="11" t="s">
        <v>107</v>
      </c>
    </row>
    <row r="31" spans="1:18" ht="30.95" customHeight="1" x14ac:dyDescent="0.25">
      <c r="A31" s="4">
        <v>29</v>
      </c>
      <c r="B31" s="6">
        <v>195861</v>
      </c>
      <c r="C31" s="6" t="s">
        <v>46</v>
      </c>
      <c r="D31" s="6">
        <v>21</v>
      </c>
      <c r="E31" s="13" t="s">
        <v>27</v>
      </c>
      <c r="F31" s="15" t="s">
        <v>108</v>
      </c>
      <c r="G31" s="22">
        <v>102.46</v>
      </c>
      <c r="H31" s="27"/>
      <c r="I31" s="28"/>
      <c r="J31" s="25"/>
      <c r="K31" s="19"/>
      <c r="L31" s="23">
        <f t="shared" si="6"/>
        <v>0</v>
      </c>
      <c r="M31" s="23">
        <f t="shared" si="7"/>
        <v>0</v>
      </c>
      <c r="N31" s="23">
        <f t="shared" si="8"/>
        <v>0</v>
      </c>
      <c r="O31" s="23">
        <f t="shared" si="9"/>
        <v>0</v>
      </c>
      <c r="P31" s="23">
        <f t="shared" si="10"/>
        <v>0</v>
      </c>
      <c r="Q31" s="10">
        <f t="shared" si="11"/>
        <v>102.46</v>
      </c>
      <c r="R31" s="15" t="s">
        <v>109</v>
      </c>
    </row>
    <row r="32" spans="1:18" ht="30.95" customHeight="1" x14ac:dyDescent="0.25">
      <c r="A32" s="4">
        <v>30</v>
      </c>
      <c r="B32" s="12">
        <v>612354</v>
      </c>
      <c r="C32" s="6" t="s">
        <v>18</v>
      </c>
      <c r="D32" s="7">
        <v>21</v>
      </c>
      <c r="E32" s="13" t="s">
        <v>27</v>
      </c>
      <c r="F32" s="8" t="s">
        <v>110</v>
      </c>
      <c r="G32" s="21">
        <v>98.03</v>
      </c>
      <c r="H32" s="24">
        <v>4</v>
      </c>
      <c r="I32" s="18" t="s">
        <v>12</v>
      </c>
      <c r="J32" s="24"/>
      <c r="K32" s="18"/>
      <c r="L32" s="23">
        <f t="shared" si="6"/>
        <v>0</v>
      </c>
      <c r="M32" s="23">
        <f t="shared" si="7"/>
        <v>102.03</v>
      </c>
      <c r="N32" s="23">
        <f t="shared" si="8"/>
        <v>0</v>
      </c>
      <c r="O32" s="23">
        <f t="shared" si="9"/>
        <v>0</v>
      </c>
      <c r="P32" s="23">
        <f t="shared" si="10"/>
        <v>0</v>
      </c>
      <c r="Q32" s="9">
        <f t="shared" si="11"/>
        <v>102.03</v>
      </c>
      <c r="R32" s="15"/>
    </row>
    <row r="33" spans="1:18" ht="30.95" customHeight="1" x14ac:dyDescent="0.25">
      <c r="A33" s="4">
        <v>31</v>
      </c>
      <c r="B33" s="5">
        <v>619897</v>
      </c>
      <c r="C33" s="6" t="s">
        <v>54</v>
      </c>
      <c r="D33" s="7">
        <v>22</v>
      </c>
      <c r="E33" s="7" t="s">
        <v>27</v>
      </c>
      <c r="F33" s="8"/>
      <c r="G33" s="21">
        <v>88.53</v>
      </c>
      <c r="H33" s="24">
        <v>4</v>
      </c>
      <c r="I33" s="18" t="s">
        <v>12</v>
      </c>
      <c r="J33" s="24">
        <v>4</v>
      </c>
      <c r="K33" s="18" t="s">
        <v>12</v>
      </c>
      <c r="L33" s="23">
        <f t="shared" si="6"/>
        <v>0</v>
      </c>
      <c r="M33" s="23">
        <f t="shared" si="7"/>
        <v>96.53</v>
      </c>
      <c r="N33" s="23">
        <f t="shared" si="8"/>
        <v>0</v>
      </c>
      <c r="O33" s="23">
        <f t="shared" si="9"/>
        <v>0</v>
      </c>
      <c r="P33" s="23">
        <f t="shared" si="10"/>
        <v>0</v>
      </c>
      <c r="Q33" s="10">
        <f t="shared" si="11"/>
        <v>96.53</v>
      </c>
      <c r="R33" s="11" t="s">
        <v>111</v>
      </c>
    </row>
    <row r="34" spans="1:18" ht="30.95" customHeight="1" x14ac:dyDescent="0.25">
      <c r="A34" s="4">
        <v>32</v>
      </c>
      <c r="B34" s="6">
        <v>199153</v>
      </c>
      <c r="C34" s="6" t="s">
        <v>45</v>
      </c>
      <c r="D34" s="6">
        <v>21</v>
      </c>
      <c r="E34" s="13" t="s">
        <v>27</v>
      </c>
      <c r="F34" s="15" t="s">
        <v>112</v>
      </c>
      <c r="G34" s="22">
        <v>93.77</v>
      </c>
      <c r="H34" s="27"/>
      <c r="I34" s="28"/>
      <c r="J34" s="25"/>
      <c r="K34" s="19"/>
      <c r="L34" s="23">
        <f t="shared" si="6"/>
        <v>0</v>
      </c>
      <c r="M34" s="23">
        <f t="shared" si="7"/>
        <v>0</v>
      </c>
      <c r="N34" s="23">
        <f t="shared" si="8"/>
        <v>0</v>
      </c>
      <c r="O34" s="23">
        <f t="shared" si="9"/>
        <v>0</v>
      </c>
      <c r="P34" s="23">
        <f t="shared" si="10"/>
        <v>0</v>
      </c>
      <c r="Q34" s="10">
        <f t="shared" si="11"/>
        <v>93.77</v>
      </c>
      <c r="R34" s="15"/>
    </row>
    <row r="35" spans="1:18" ht="30.95" customHeight="1" x14ac:dyDescent="0.25">
      <c r="A35" s="4">
        <v>33</v>
      </c>
      <c r="B35" s="12">
        <v>227856</v>
      </c>
      <c r="C35" s="6" t="s">
        <v>19</v>
      </c>
      <c r="D35" s="7">
        <v>22</v>
      </c>
      <c r="E35" s="13" t="s">
        <v>27</v>
      </c>
      <c r="F35" s="8" t="s">
        <v>113</v>
      </c>
      <c r="G35" s="21">
        <v>81.37</v>
      </c>
      <c r="H35" s="24">
        <v>4</v>
      </c>
      <c r="I35" s="18" t="s">
        <v>12</v>
      </c>
      <c r="J35" s="24">
        <v>4</v>
      </c>
      <c r="K35" s="18" t="s">
        <v>12</v>
      </c>
      <c r="L35" s="23">
        <f t="shared" si="6"/>
        <v>0</v>
      </c>
      <c r="M35" s="23">
        <f t="shared" si="7"/>
        <v>89.37</v>
      </c>
      <c r="N35" s="23">
        <f t="shared" si="8"/>
        <v>0</v>
      </c>
      <c r="O35" s="23">
        <f t="shared" si="9"/>
        <v>0</v>
      </c>
      <c r="P35" s="23">
        <f t="shared" si="10"/>
        <v>0</v>
      </c>
      <c r="Q35" s="9">
        <f t="shared" si="11"/>
        <v>89.37</v>
      </c>
      <c r="R35" s="14"/>
    </row>
    <row r="36" spans="1:18" hidden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9" hidden="1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idden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idden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</sheetData>
  <sortState xmlns:xlrd2="http://schemas.microsoft.com/office/spreadsheetml/2017/richdata2" ref="B5:Q35">
    <sortCondition descending="1" ref="Q5:Q35"/>
  </sortState>
  <mergeCells count="2">
    <mergeCell ref="A1:R1"/>
    <mergeCell ref="A36:R39"/>
  </mergeCells>
  <conditionalFormatting sqref="M31:M32 Q31:Q32 L33:Q33 M34:M35 Q34:Q35 L3:Q30">
    <cfRule type="cellIs" dxfId="0" priority="5" stopIfTrue="1" operator="equal">
      <formula>0</formula>
    </cfRule>
  </conditionalFormatting>
  <pageMargins left="0.15748031496062992" right="0.15748031496062992" top="0.15748031496062992" bottom="0.15748031496062992" header="0.35433070866141736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Προσωρινη τοποθετηση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2023-08-23T07:03:00Z</dcterms:modified>
</cp:coreProperties>
</file>