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01CB20B2-FD95-446D-8F31-5AF3406E7B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ΙΝΑΚΑΣ ΠΕ60" sheetId="3" r:id="rId1"/>
    <sheet name="ΠΙΝΑΚΑΣ ΠΕ60ΕΑΕ" sheetId="4" r:id="rId2"/>
    <sheet name="ΠΙΝΑΚΑΣ ΠΕ70" sheetId="5" r:id="rId3"/>
    <sheet name="ΠΙΝΑΚΑΣ ΠΕ70 ΕΑΕ " sheetId="6" r:id="rId4"/>
  </sheets>
  <definedNames>
    <definedName name="_xlnm._FilterDatabase" localSheetId="1" hidden="1">'ΠΙΝΑΚΑΣ ΠΕ60ΕΑΕ'!$A$3:$O$7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3" l="1"/>
  <c r="O4" i="6" l="1"/>
  <c r="O5" i="6"/>
  <c r="O43" i="5"/>
  <c r="O46" i="5"/>
  <c r="O6" i="5"/>
  <c r="O47" i="5"/>
  <c r="O42" i="5"/>
  <c r="O20" i="5"/>
  <c r="O53" i="5"/>
  <c r="O44" i="5"/>
  <c r="O22" i="5"/>
  <c r="O49" i="5"/>
  <c r="O32" i="5"/>
  <c r="O41" i="5"/>
  <c r="O51" i="5"/>
  <c r="O11" i="5"/>
  <c r="O23" i="5"/>
  <c r="O45" i="5"/>
  <c r="O48" i="5"/>
  <c r="O9" i="5"/>
  <c r="O10" i="5"/>
  <c r="O40" i="5"/>
  <c r="O29" i="5"/>
  <c r="O36" i="5"/>
  <c r="O33" i="5"/>
  <c r="O25" i="5"/>
  <c r="O14" i="5"/>
  <c r="O27" i="5"/>
  <c r="O28" i="5"/>
  <c r="O21" i="5"/>
  <c r="O16" i="5"/>
  <c r="O17" i="5"/>
  <c r="O24" i="5"/>
  <c r="O34" i="5"/>
  <c r="O31" i="5"/>
  <c r="O37" i="5"/>
  <c r="O4" i="5"/>
  <c r="O15" i="5"/>
  <c r="O18" i="5"/>
  <c r="O30" i="5"/>
  <c r="O55" i="5"/>
  <c r="O12" i="5"/>
  <c r="O26" i="5"/>
  <c r="O13" i="5"/>
  <c r="O50" i="5"/>
  <c r="O52" i="5"/>
  <c r="O5" i="5"/>
  <c r="O7" i="5"/>
  <c r="O8" i="5"/>
  <c r="O39" i="5"/>
  <c r="O56" i="5"/>
  <c r="O58" i="5"/>
  <c r="O19" i="5"/>
  <c r="O35" i="5"/>
  <c r="O57" i="5"/>
  <c r="O54" i="5"/>
  <c r="O38" i="5"/>
  <c r="O7" i="4"/>
  <c r="O6" i="4"/>
  <c r="O4" i="4"/>
  <c r="O5" i="4"/>
  <c r="O21" i="3"/>
  <c r="O11" i="3"/>
  <c r="O14" i="3"/>
  <c r="O7" i="3"/>
  <c r="O18" i="3"/>
  <c r="O16" i="3"/>
  <c r="O19" i="3"/>
  <c r="O20" i="3"/>
  <c r="O25" i="3"/>
  <c r="O17" i="3"/>
  <c r="O27" i="3"/>
  <c r="O28" i="3"/>
  <c r="O6" i="3"/>
  <c r="O24" i="3"/>
  <c r="O26" i="3"/>
  <c r="O10" i="3"/>
  <c r="O15" i="3"/>
  <c r="O5" i="3"/>
  <c r="O8" i="3"/>
  <c r="O23" i="3"/>
  <c r="O29" i="3"/>
  <c r="O30" i="3"/>
  <c r="O9" i="3"/>
  <c r="O22" i="3"/>
  <c r="O12" i="3"/>
  <c r="O13" i="3"/>
  <c r="J53" i="5" l="1"/>
  <c r="K53" i="5"/>
  <c r="L53" i="5"/>
  <c r="M53" i="5"/>
  <c r="N53" i="5"/>
  <c r="J20" i="5"/>
  <c r="K20" i="5"/>
  <c r="L20" i="5"/>
  <c r="M20" i="5"/>
  <c r="N20" i="5"/>
  <c r="J42" i="5"/>
  <c r="K42" i="5"/>
  <c r="L42" i="5"/>
  <c r="M42" i="5"/>
  <c r="N42" i="5"/>
  <c r="J44" i="5"/>
  <c r="K44" i="5"/>
  <c r="L44" i="5"/>
  <c r="M44" i="5"/>
  <c r="N44" i="5"/>
  <c r="J22" i="5"/>
  <c r="K22" i="5"/>
  <c r="L22" i="5"/>
  <c r="M22" i="5"/>
  <c r="N22" i="5"/>
  <c r="J49" i="5"/>
  <c r="K49" i="5"/>
  <c r="L49" i="5"/>
  <c r="M49" i="5"/>
  <c r="N49" i="5"/>
  <c r="J32" i="5"/>
  <c r="K32" i="5"/>
  <c r="L32" i="5"/>
  <c r="M32" i="5"/>
  <c r="N32" i="5"/>
  <c r="J41" i="5"/>
  <c r="K41" i="5"/>
  <c r="L41" i="5"/>
  <c r="M41" i="5"/>
  <c r="N41" i="5"/>
  <c r="J51" i="5"/>
  <c r="K51" i="5"/>
  <c r="L51" i="5"/>
  <c r="M51" i="5"/>
  <c r="N51" i="5"/>
  <c r="J11" i="5"/>
  <c r="K11" i="5"/>
  <c r="L11" i="5"/>
  <c r="M11" i="5"/>
  <c r="N11" i="5"/>
  <c r="J23" i="5"/>
  <c r="K23" i="5"/>
  <c r="L23" i="5"/>
  <c r="M23" i="5"/>
  <c r="N23" i="5"/>
  <c r="J45" i="5"/>
  <c r="K45" i="5"/>
  <c r="L45" i="5"/>
  <c r="M45" i="5"/>
  <c r="N45" i="5"/>
  <c r="J48" i="5"/>
  <c r="K48" i="5"/>
  <c r="L48" i="5"/>
  <c r="M48" i="5"/>
  <c r="N48" i="5"/>
  <c r="J9" i="5"/>
  <c r="K9" i="5"/>
  <c r="L9" i="5"/>
  <c r="M9" i="5"/>
  <c r="N9" i="5"/>
  <c r="J10" i="5"/>
  <c r="K10" i="5"/>
  <c r="L10" i="5"/>
  <c r="M10" i="5"/>
  <c r="N10" i="5"/>
  <c r="J40" i="5"/>
  <c r="K40" i="5"/>
  <c r="L40" i="5"/>
  <c r="M40" i="5"/>
  <c r="N40" i="5"/>
  <c r="J29" i="5"/>
  <c r="K29" i="5"/>
  <c r="L29" i="5"/>
  <c r="M29" i="5"/>
  <c r="N29" i="5"/>
  <c r="J36" i="5"/>
  <c r="K36" i="5"/>
  <c r="L36" i="5"/>
  <c r="M36" i="5"/>
  <c r="N36" i="5"/>
  <c r="J33" i="5"/>
  <c r="K33" i="5"/>
  <c r="L33" i="5"/>
  <c r="M33" i="5"/>
  <c r="N33" i="5"/>
  <c r="J25" i="5"/>
  <c r="K25" i="5"/>
  <c r="L25" i="5"/>
  <c r="M25" i="5"/>
  <c r="N25" i="5"/>
  <c r="J14" i="5"/>
  <c r="K14" i="5"/>
  <c r="L14" i="5"/>
  <c r="M14" i="5"/>
  <c r="N14" i="5"/>
  <c r="J27" i="5"/>
  <c r="K27" i="5"/>
  <c r="L27" i="5"/>
  <c r="M27" i="5"/>
  <c r="N27" i="5"/>
  <c r="J28" i="5"/>
  <c r="K28" i="5"/>
  <c r="L28" i="5"/>
  <c r="M28" i="5"/>
  <c r="N28" i="5"/>
  <c r="J21" i="5"/>
  <c r="K21" i="5"/>
  <c r="L21" i="5"/>
  <c r="M21" i="5"/>
  <c r="N21" i="5"/>
  <c r="J16" i="5"/>
  <c r="K16" i="5"/>
  <c r="L16" i="5"/>
  <c r="M16" i="5"/>
  <c r="N16" i="5"/>
  <c r="J17" i="5"/>
  <c r="K17" i="5"/>
  <c r="L17" i="5"/>
  <c r="M17" i="5"/>
  <c r="N17" i="5"/>
  <c r="J24" i="5"/>
  <c r="K24" i="5"/>
  <c r="L24" i="5"/>
  <c r="M24" i="5"/>
  <c r="N24" i="5"/>
  <c r="J34" i="5"/>
  <c r="K34" i="5"/>
  <c r="L34" i="5"/>
  <c r="M34" i="5"/>
  <c r="N34" i="5"/>
  <c r="J31" i="5"/>
  <c r="K31" i="5"/>
  <c r="L31" i="5"/>
  <c r="M31" i="5"/>
  <c r="N31" i="5"/>
  <c r="J37" i="5"/>
  <c r="K37" i="5"/>
  <c r="L37" i="5"/>
  <c r="M37" i="5"/>
  <c r="N37" i="5"/>
  <c r="J4" i="5"/>
  <c r="K4" i="5"/>
  <c r="L4" i="5"/>
  <c r="M4" i="5"/>
  <c r="N4" i="5"/>
  <c r="J15" i="5"/>
  <c r="K15" i="5"/>
  <c r="L15" i="5"/>
  <c r="M15" i="5"/>
  <c r="N15" i="5"/>
  <c r="J18" i="5"/>
  <c r="K18" i="5"/>
  <c r="L18" i="5"/>
  <c r="M18" i="5"/>
  <c r="N18" i="5"/>
  <c r="J30" i="5"/>
  <c r="K30" i="5"/>
  <c r="L30" i="5"/>
  <c r="M30" i="5"/>
  <c r="N30" i="5"/>
  <c r="J55" i="5"/>
  <c r="K55" i="5"/>
  <c r="L55" i="5"/>
  <c r="M55" i="5"/>
  <c r="N55" i="5"/>
  <c r="J12" i="5"/>
  <c r="K12" i="5"/>
  <c r="L12" i="5"/>
  <c r="M12" i="5"/>
  <c r="N12" i="5"/>
  <c r="J26" i="5"/>
  <c r="K26" i="5"/>
  <c r="L26" i="5"/>
  <c r="M26" i="5"/>
  <c r="N26" i="5"/>
  <c r="J13" i="5"/>
  <c r="K13" i="5"/>
  <c r="L13" i="5"/>
  <c r="M13" i="5"/>
  <c r="N13" i="5"/>
  <c r="J50" i="5"/>
  <c r="K50" i="5"/>
  <c r="L50" i="5"/>
  <c r="M50" i="5"/>
  <c r="N50" i="5"/>
  <c r="J52" i="5"/>
  <c r="K52" i="5"/>
  <c r="L52" i="5"/>
  <c r="M52" i="5"/>
  <c r="N52" i="5"/>
  <c r="J5" i="5"/>
  <c r="K5" i="5"/>
  <c r="L5" i="5"/>
  <c r="M5" i="5"/>
  <c r="N5" i="5"/>
  <c r="J7" i="5"/>
  <c r="K7" i="5"/>
  <c r="L7" i="5"/>
  <c r="M7" i="5"/>
  <c r="N7" i="5"/>
  <c r="J8" i="5"/>
  <c r="K8" i="5"/>
  <c r="L8" i="5"/>
  <c r="M8" i="5"/>
  <c r="N8" i="5"/>
  <c r="J39" i="5"/>
  <c r="K39" i="5"/>
  <c r="L39" i="5"/>
  <c r="M39" i="5"/>
  <c r="N39" i="5"/>
  <c r="J56" i="5"/>
  <c r="K56" i="5"/>
  <c r="L56" i="5"/>
  <c r="M56" i="5"/>
  <c r="N56" i="5"/>
  <c r="J58" i="5"/>
  <c r="K58" i="5"/>
  <c r="L58" i="5"/>
  <c r="M58" i="5"/>
  <c r="N58" i="5"/>
  <c r="J19" i="5"/>
  <c r="K19" i="5"/>
  <c r="L19" i="5"/>
  <c r="M19" i="5"/>
  <c r="N19" i="5"/>
  <c r="J35" i="5"/>
  <c r="K35" i="5"/>
  <c r="L35" i="5"/>
  <c r="M35" i="5"/>
  <c r="N35" i="5"/>
  <c r="J57" i="5"/>
  <c r="K57" i="5"/>
  <c r="L57" i="5"/>
  <c r="M57" i="5"/>
  <c r="N57" i="5"/>
  <c r="J54" i="5"/>
  <c r="K54" i="5"/>
  <c r="L54" i="5"/>
  <c r="M54" i="5"/>
  <c r="N54" i="5"/>
  <c r="J43" i="5"/>
  <c r="K43" i="5"/>
  <c r="L43" i="5"/>
  <c r="M43" i="5"/>
  <c r="N43" i="5"/>
  <c r="J46" i="5"/>
  <c r="K46" i="5"/>
  <c r="L46" i="5"/>
  <c r="M46" i="5"/>
  <c r="N46" i="5"/>
  <c r="J6" i="5"/>
  <c r="K6" i="5"/>
  <c r="L6" i="5"/>
  <c r="M6" i="5"/>
  <c r="N6" i="5"/>
  <c r="J47" i="5"/>
  <c r="K47" i="5"/>
  <c r="L47" i="5"/>
  <c r="M47" i="5"/>
  <c r="N47" i="5"/>
  <c r="J18" i="3"/>
  <c r="K18" i="3"/>
  <c r="L18" i="3"/>
  <c r="M18" i="3"/>
  <c r="N18" i="3"/>
  <c r="J16" i="3"/>
  <c r="K16" i="3"/>
  <c r="L16" i="3"/>
  <c r="M16" i="3"/>
  <c r="N16" i="3"/>
  <c r="J19" i="3"/>
  <c r="K19" i="3"/>
  <c r="L19" i="3"/>
  <c r="M19" i="3"/>
  <c r="N19" i="3"/>
  <c r="J20" i="3"/>
  <c r="K20" i="3"/>
  <c r="L20" i="3"/>
  <c r="M20" i="3"/>
  <c r="N20" i="3"/>
  <c r="J25" i="3"/>
  <c r="K25" i="3"/>
  <c r="L25" i="3"/>
  <c r="M25" i="3"/>
  <c r="N25" i="3"/>
  <c r="J17" i="3"/>
  <c r="K17" i="3"/>
  <c r="L17" i="3"/>
  <c r="M17" i="3"/>
  <c r="N17" i="3"/>
  <c r="J27" i="3"/>
  <c r="K27" i="3"/>
  <c r="L27" i="3"/>
  <c r="M27" i="3"/>
  <c r="N27" i="3"/>
  <c r="J28" i="3"/>
  <c r="K28" i="3"/>
  <c r="L28" i="3"/>
  <c r="M28" i="3"/>
  <c r="N28" i="3"/>
  <c r="J6" i="3"/>
  <c r="K6" i="3"/>
  <c r="L6" i="3"/>
  <c r="M6" i="3"/>
  <c r="N6" i="3"/>
  <c r="J24" i="3"/>
  <c r="K24" i="3"/>
  <c r="L24" i="3"/>
  <c r="M24" i="3"/>
  <c r="N24" i="3"/>
  <c r="J26" i="3"/>
  <c r="K26" i="3"/>
  <c r="L26" i="3"/>
  <c r="M26" i="3"/>
  <c r="N26" i="3"/>
  <c r="J10" i="3"/>
  <c r="K10" i="3"/>
  <c r="L10" i="3"/>
  <c r="M10" i="3"/>
  <c r="N10" i="3"/>
  <c r="J15" i="3"/>
  <c r="K15" i="3"/>
  <c r="L15" i="3"/>
  <c r="M15" i="3"/>
  <c r="N15" i="3"/>
  <c r="J5" i="3"/>
  <c r="K5" i="3"/>
  <c r="L5" i="3"/>
  <c r="M5" i="3"/>
  <c r="N5" i="3"/>
  <c r="J8" i="3"/>
  <c r="K8" i="3"/>
  <c r="L8" i="3"/>
  <c r="M8" i="3"/>
  <c r="N8" i="3"/>
  <c r="J23" i="3"/>
  <c r="K23" i="3"/>
  <c r="L23" i="3"/>
  <c r="M23" i="3"/>
  <c r="N23" i="3"/>
  <c r="J29" i="3"/>
  <c r="K29" i="3"/>
  <c r="L29" i="3"/>
  <c r="M29" i="3"/>
  <c r="N29" i="3"/>
  <c r="J30" i="3"/>
  <c r="K30" i="3"/>
  <c r="L30" i="3"/>
  <c r="M30" i="3"/>
  <c r="N30" i="3"/>
  <c r="J9" i="3"/>
  <c r="K9" i="3"/>
  <c r="L9" i="3"/>
  <c r="M9" i="3"/>
  <c r="N9" i="3"/>
  <c r="J4" i="3"/>
  <c r="K4" i="3"/>
  <c r="L4" i="3"/>
  <c r="M4" i="3"/>
  <c r="N4" i="3"/>
  <c r="J22" i="3"/>
  <c r="K22" i="3"/>
  <c r="L22" i="3"/>
  <c r="M22" i="3"/>
  <c r="N22" i="3"/>
  <c r="J12" i="3"/>
  <c r="K12" i="3"/>
  <c r="L12" i="3"/>
  <c r="M12" i="3"/>
  <c r="N12" i="3"/>
  <c r="J13" i="3"/>
  <c r="K13" i="3"/>
  <c r="L13" i="3"/>
  <c r="M13" i="3"/>
  <c r="N13" i="3"/>
  <c r="J7" i="4"/>
  <c r="K7" i="4"/>
  <c r="L7" i="4"/>
  <c r="M7" i="4"/>
  <c r="N7" i="4"/>
  <c r="J6" i="4"/>
  <c r="K6" i="4"/>
  <c r="L6" i="4"/>
  <c r="M6" i="4"/>
  <c r="N6" i="4"/>
  <c r="J4" i="4"/>
  <c r="K4" i="4"/>
  <c r="L4" i="4"/>
  <c r="M4" i="4"/>
  <c r="N4" i="4"/>
  <c r="J4" i="6"/>
  <c r="K4" i="6"/>
  <c r="L4" i="6"/>
  <c r="M4" i="6"/>
  <c r="N4" i="6"/>
  <c r="N5" i="6"/>
  <c r="M5" i="6"/>
  <c r="L5" i="6"/>
  <c r="K5" i="6"/>
  <c r="J5" i="6"/>
  <c r="J38" i="5"/>
  <c r="K38" i="5"/>
  <c r="L38" i="5"/>
  <c r="M38" i="5"/>
  <c r="N38" i="5"/>
  <c r="N5" i="4"/>
  <c r="M5" i="4"/>
  <c r="L5" i="4"/>
  <c r="K5" i="4"/>
  <c r="J5" i="4"/>
  <c r="J11" i="3"/>
  <c r="K11" i="3"/>
  <c r="L11" i="3"/>
  <c r="M11" i="3"/>
  <c r="N11" i="3"/>
  <c r="J14" i="3"/>
  <c r="K14" i="3"/>
  <c r="L14" i="3"/>
  <c r="M14" i="3"/>
  <c r="N14" i="3"/>
  <c r="N21" i="3"/>
  <c r="N7" i="3"/>
  <c r="M21" i="3"/>
  <c r="M7" i="3"/>
  <c r="J21" i="3"/>
  <c r="K21" i="3"/>
  <c r="L21" i="3"/>
  <c r="J7" i="3"/>
  <c r="K7" i="3"/>
  <c r="L7" i="3"/>
</calcChain>
</file>

<file path=xl/sharedStrings.xml><?xml version="1.0" encoding="utf-8"?>
<sst xmlns="http://schemas.openxmlformats.org/spreadsheetml/2006/main" count="419" uniqueCount="233">
  <si>
    <t xml:space="preserve">ΣΧΟΛΙΚΗ ΜΟΝΑΔΑ </t>
  </si>
  <si>
    <t xml:space="preserve">ΜΟΡΙΑ ΜΕΤΑΘΕΣΗΣ 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</si>
  <si>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</si>
  <si>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</si>
  <si>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</si>
  <si>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</si>
  <si>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</si>
  <si>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ΚΟΖΑΝΗΣ</t>
  </si>
  <si>
    <t>ΕΟΡΔΑΙΑΣ</t>
  </si>
  <si>
    <t>ΔΣ 2ο ΜΟΥΡΙΚΙΟΥ</t>
  </si>
  <si>
    <t xml:space="preserve">ΔΣ ΛΕΥΚΟΠΗΓΗΣ </t>
  </si>
  <si>
    <t xml:space="preserve">ΔΣ 1ο ΣΙΑΤΙΣΤΑΣ </t>
  </si>
  <si>
    <t xml:space="preserve">ΔΣ ΠΕΡΔΙΚΚΑ </t>
  </si>
  <si>
    <t>ΔΣ 2ο ΚΡΟΚΟΥ</t>
  </si>
  <si>
    <t xml:space="preserve">ΝΓ 11ο ΚΟΖΑΝΗΣ </t>
  </si>
  <si>
    <t xml:space="preserve">ΝΓ 13ο ΚΟΖΑΝΗΣ </t>
  </si>
  <si>
    <t xml:space="preserve">ΔΣ ΝΕΑΠΟΛΗΣ </t>
  </si>
  <si>
    <t xml:space="preserve">ΣΥΝΟΛΟ ΥΠΕΡΑΡΙΘΜΙΩΝ </t>
  </si>
  <si>
    <t>ΣΥΝΟΛΟ ΔΗΜΟΣ ΒΟΙΟΥ</t>
  </si>
  <si>
    <t>ΣΥΝΟΛΟ ΔΗΜΟΣ  ΚΟΖΑΝΗΣ</t>
  </si>
  <si>
    <t>ΣΥΝΟΛΟ ΔΗΜΟΣ ΕΟΡΔΑΙΑΣ</t>
  </si>
  <si>
    <t>ΟΝ/ΜΟ</t>
  </si>
  <si>
    <t>ΝΓ 17ο ΚΟΖΑΝΗΣ</t>
  </si>
  <si>
    <t xml:space="preserve">ΔΣ ΑΓΙΟΥ ΔΗΜΗΤΡΙΟΥ </t>
  </si>
  <si>
    <t>ΔΣ 12ο ΠΤΟΛΕΜΑΪΔΑΣ</t>
  </si>
  <si>
    <t xml:space="preserve">ΔΣ ΒΕΛΒΕΝΤΟΥ </t>
  </si>
  <si>
    <t xml:space="preserve">Στεργίου Ευστρατία </t>
  </si>
  <si>
    <t>ΣΥΝΟΛΟ ΔΗΜΟΣ  ΒΕΛΒΕΝΤΟΥ</t>
  </si>
  <si>
    <t xml:space="preserve">ΔΣ ΑΓΙΑΣ ΠΑΡΑΣΚΕΥΗΣ </t>
  </si>
  <si>
    <t>ΔΣ 1ο ΠΤΟΛ/ΔΑΣ</t>
  </si>
  <si>
    <t xml:space="preserve">ΔΣ 7ο ΠΤΟΛ/ΔΑΣ </t>
  </si>
  <si>
    <t>ΒΟΙΟΥ</t>
  </si>
  <si>
    <t>Αρβανιτάκη - Βαϊράμη Ευτέρπη</t>
  </si>
  <si>
    <t>ΣΥΝΟΛΟ ΔΗΜΟΣ ΒΕΛΒΕΝΤΟΥ</t>
  </si>
  <si>
    <t>ΣΥΝΟΛΟ ΔΗΜΟΣ ΣΕΡΒΙΩΝ</t>
  </si>
  <si>
    <t xml:space="preserve">ΝΓ 12ο ΚΟΖΑΝΗΣ </t>
  </si>
  <si>
    <t>ΝΓ ΠΛΑΤ/ΟΣ</t>
  </si>
  <si>
    <t>Δεληγιάννη Σταματία</t>
  </si>
  <si>
    <t xml:space="preserve">ΔΣ ΝΕΑΣ ΧΑΡΑΥΓΗΣ </t>
  </si>
  <si>
    <t xml:space="preserve">Βόκα Δέσποινα </t>
  </si>
  <si>
    <t>ΔΣ 4ο ΠΤΟΛ/ΔΑΣ</t>
  </si>
  <si>
    <t xml:space="preserve">Ζάπτση Ευαγγελία </t>
  </si>
  <si>
    <t xml:space="preserve">Παπαμίχου Άννα </t>
  </si>
  <si>
    <t xml:space="preserve">Παπαδημητρίου Αναστασία </t>
  </si>
  <si>
    <t xml:space="preserve">Κωνσταντινίδου Ιωάννα </t>
  </si>
  <si>
    <t>ΣΕΡΒΙΩΝ</t>
  </si>
  <si>
    <t>Παυλίδου Xρυσούλα</t>
  </si>
  <si>
    <t>ΣΥΝΟΛΟ ΔΗΜΟΣ ΒΟΪΟΥ</t>
  </si>
  <si>
    <t>Γρίβας Μιχαήλ</t>
  </si>
  <si>
    <t xml:space="preserve">ΔΣ ΟΛΥΜΠΙΑΔΑΣ </t>
  </si>
  <si>
    <t xml:space="preserve">ΔΣ 2ο ΣΙΑΤΙΣΤΑΣ </t>
  </si>
  <si>
    <t xml:space="preserve">ΔΣ 1ο ΣΕΡΒΙΩΝ </t>
  </si>
  <si>
    <t>ΔΣ 1ο ΚΡΟΚΟΥ</t>
  </si>
  <si>
    <t xml:space="preserve">ΔΣ ΠΥΡΓΩΝ </t>
  </si>
  <si>
    <t>ΝΓ 1ο ΚΡΟΚΟΥ</t>
  </si>
  <si>
    <t xml:space="preserve">ΝΓ ΜΑΥΡΟΔΕΝΔΡΙΟΥ </t>
  </si>
  <si>
    <t xml:space="preserve">ΝΓ ΜΙΚΡΟΚΑΣΤΡΟΥ </t>
  </si>
  <si>
    <t xml:space="preserve">ΝΓ 2ο ΒΕΛΒΕΝΤΟΥ </t>
  </si>
  <si>
    <t xml:space="preserve">Νταγκούλη Κωνσταντινιά </t>
  </si>
  <si>
    <t>Δούβλου Ζωή</t>
  </si>
  <si>
    <t xml:space="preserve">Γκουντούλα Αναστασία </t>
  </si>
  <si>
    <t>ΒΕΛΒΕΝΤΟΥ</t>
  </si>
  <si>
    <t>Μουλάκη Βασιλική</t>
  </si>
  <si>
    <t xml:space="preserve">Παπά Εβελίνα </t>
  </si>
  <si>
    <t>Γκουρτζιούμης Ζήσης</t>
  </si>
  <si>
    <t>Παπανικολάου Κωνσταντίνος</t>
  </si>
  <si>
    <t>Αποσέρκογλου Κυριακή</t>
  </si>
  <si>
    <t>Μπαλτά Ελένη</t>
  </si>
  <si>
    <t>Παπαδόπουλος Χρήστος</t>
  </si>
  <si>
    <t>Λιάπτση Βσιλική</t>
  </si>
  <si>
    <t>Ζαχαριάδου Αθηνά</t>
  </si>
  <si>
    <t>ΝΓ ΤΕ 1ο ΚΡΟΚΟΥ</t>
  </si>
  <si>
    <t xml:space="preserve">ΔΣ  ΚΑΙΣΑΡΕΙΑΣ </t>
  </si>
  <si>
    <t xml:space="preserve">ΔΣ ΛΕΥΚΟΒΡΥΣΗΣ </t>
  </si>
  <si>
    <t xml:space="preserve">ΔΣ ΜΑΥΡΟΔΕΝΔΡΙΟΥ </t>
  </si>
  <si>
    <t xml:space="preserve">ΔΣ ΠΟΝΤΟΚΩΜΗΣ </t>
  </si>
  <si>
    <t xml:space="preserve">ΔΣ 19ο ΚΟΖΑΝΗΣ </t>
  </si>
  <si>
    <t xml:space="preserve">ΔΣ ΑΝΑΤΟΛΙΚΟΥ </t>
  </si>
  <si>
    <t xml:space="preserve">ΔΣ ΑΣΒΕΣΤΟΠΕΤΡΑΣ </t>
  </si>
  <si>
    <t xml:space="preserve">ΔΣ ΠΛΑΤΑΝΟΡΡΕΥΜΑΤΟΣ </t>
  </si>
  <si>
    <t xml:space="preserve">ΔΣ ΤΡΑΝΟΒΑΛΤΟΥ </t>
  </si>
  <si>
    <t>ΝΓ ΑΙΑΝΗΣ</t>
  </si>
  <si>
    <t>ΝΓ ΚΑΙΣΑΡΕΙΑΣ</t>
  </si>
  <si>
    <t xml:space="preserve">ΝΓ ΛΕΥΚΟΠΗΓΗΣ </t>
  </si>
  <si>
    <t xml:space="preserve">ΝΓ ΚΛΕΙΤΟΥ </t>
  </si>
  <si>
    <t xml:space="preserve">ΝΓ ΑΛΩΝΑΚΙΩΝ </t>
  </si>
  <si>
    <t xml:space="preserve">ΝΓ ΠΟΝΤΟΚΩΜΗΣ </t>
  </si>
  <si>
    <t xml:space="preserve">ΝΓ 2ο ΚΟΖΑΝΗΣ </t>
  </si>
  <si>
    <t xml:space="preserve">ΝΓ 7ο ΚΑΙ 8ο ΠΤΟΛ/ΔΑΣ </t>
  </si>
  <si>
    <t xml:space="preserve">ΝΓ 1ο ΣΕΡΒΙΩΝ </t>
  </si>
  <si>
    <t xml:space="preserve">ΤΕ ΝΓ 11ο ΚΟΖΑΝΗΣ </t>
  </si>
  <si>
    <t xml:space="preserve">ΤΕ ΝΓ 14ο ΚΟΖΑΝΗΣ </t>
  </si>
  <si>
    <t xml:space="preserve">ΤΕ ΝΓ 15ο ΚΟΖΑΝΗΣ </t>
  </si>
  <si>
    <t xml:space="preserve">ΤΕ ΔΣ 1ο ΒΕΡΜΙΟΥ </t>
  </si>
  <si>
    <t xml:space="preserve">ΤΕ ΔΣ  18ο ΚΟΖΑΝΗΣ </t>
  </si>
  <si>
    <t xml:space="preserve">Μπακιρτζόγλου Θεοδώρα -Ροδή </t>
  </si>
  <si>
    <t xml:space="preserve">Γκουκουμάτη Μαριάνθη </t>
  </si>
  <si>
    <t xml:space="preserve">Τσαρούχα Σουλτάνα </t>
  </si>
  <si>
    <t>Λαμπαδά Παναγιώτα</t>
  </si>
  <si>
    <t>Παυλίδου Αννα</t>
  </si>
  <si>
    <t xml:space="preserve">Κίζος Παντελής </t>
  </si>
  <si>
    <t xml:space="preserve">Οικονόμου Φωτεινή </t>
  </si>
  <si>
    <t>Κωτίδης Αναστάσιος</t>
  </si>
  <si>
    <t>Παπαγόρα Σοφία</t>
  </si>
  <si>
    <t xml:space="preserve">Πράσσου Χρυσούλα </t>
  </si>
  <si>
    <t xml:space="preserve">Πέτρου Σταυρούλα </t>
  </si>
  <si>
    <t>Παπαστέργιου Πολυξένη</t>
  </si>
  <si>
    <t>Γκούνα Αθανασία</t>
  </si>
  <si>
    <t>ΝΓ ΓΑΛΑΤΕΙΑΣ</t>
  </si>
  <si>
    <t xml:space="preserve">Αντωνίου Αικατερίνη </t>
  </si>
  <si>
    <t>ΝΓ ΑΓΙΟΥ ΧΡΙΣΤΟΦΟΡΟΥ</t>
  </si>
  <si>
    <t>Μπανάτα Αννα Μαρία</t>
  </si>
  <si>
    <t>Γκιούρα Μαρία</t>
  </si>
  <si>
    <t>Πουλιαρέκου Ευαγγελία</t>
  </si>
  <si>
    <t xml:space="preserve">Αποστόλου Σουλτάνα </t>
  </si>
  <si>
    <t xml:space="preserve">Παλαιολόγος Τρύφων </t>
  </si>
  <si>
    <t xml:space="preserve">ΝΓ 5ο ΠΤΟΛ/ΔΑΣ </t>
  </si>
  <si>
    <t xml:space="preserve"> 19ο ΠΤΟΛ/ΔΑΣ </t>
  </si>
  <si>
    <t>ΔΣ 6ο ΠΤΟΛ/ΔΑΣ</t>
  </si>
  <si>
    <t xml:space="preserve">Καραπίντσιου Ευγενία </t>
  </si>
  <si>
    <t xml:space="preserve">Κωλέση Αναστασία </t>
  </si>
  <si>
    <t>Τερζή Ελένη</t>
  </si>
  <si>
    <t>Παπατάτσιου Αργυρώ</t>
  </si>
  <si>
    <t>Μητσακάκη Γεωργία</t>
  </si>
  <si>
    <t>Κούτσιανου Ευαγγελία</t>
  </si>
  <si>
    <t>Κτενά Ευθαλία</t>
  </si>
  <si>
    <t>Χαρούμενου Ζωή</t>
  </si>
  <si>
    <t>Τσαούση Αναστασία</t>
  </si>
  <si>
    <t>Σαββουλίδου Μαρία</t>
  </si>
  <si>
    <t>Καραγιαννάκη Αντιγόνη</t>
  </si>
  <si>
    <t>Παπαγεωργίου Βασιλική</t>
  </si>
  <si>
    <t>Βασιλείου Αικατερίνη</t>
  </si>
  <si>
    <t>Βαριοζίδης Κωνσταντίνος</t>
  </si>
  <si>
    <t>Κώστα Πανάγιω</t>
  </si>
  <si>
    <t>Αντωνιάδης Ευθύμιος</t>
  </si>
  <si>
    <t>Τέλιος Βασίλειος</t>
  </si>
  <si>
    <t>Εζεργιαννίδης Γεώργιος</t>
  </si>
  <si>
    <t>Στεργιοπούλου Δήμητρα</t>
  </si>
  <si>
    <t>Ξανθοπούλου Ελευθερία</t>
  </si>
  <si>
    <t>Γκόλα Βιργινία</t>
  </si>
  <si>
    <t>Πλόσκα Αικατερίνη</t>
  </si>
  <si>
    <t>Μουρούζη Χρυσαυγή</t>
  </si>
  <si>
    <t>ΔΣ "Γ.ΚΟΝΤΑΡΗΣ"</t>
  </si>
  <si>
    <t>ΔΣ "Χ.ΜΕΓΔΑΝΗΣ"</t>
  </si>
  <si>
    <t>Τσιτούρα Ευαγγελία</t>
  </si>
  <si>
    <t>Πατσιλιά Παρασκευή</t>
  </si>
  <si>
    <t>Νακόπουλος Αθανάσιος</t>
  </si>
  <si>
    <t>Τζέλη Φωτεινή</t>
  </si>
  <si>
    <t>Κοτρίδου Ξένια</t>
  </si>
  <si>
    <t>Κωλέτση Αθανασία</t>
  </si>
  <si>
    <t>Ουρούμη Αλεξάνδρα</t>
  </si>
  <si>
    <t>Κούση Όλγα</t>
  </si>
  <si>
    <t>Κούρτης Νικόλαος</t>
  </si>
  <si>
    <t>Τσομπάνου Όλγα</t>
  </si>
  <si>
    <t>Ντέρος Ιωάννης</t>
  </si>
  <si>
    <t>Δούβλος Μιχαήλ</t>
  </si>
  <si>
    <t>Ρόμπη Μελπομένη</t>
  </si>
  <si>
    <t>Τσουμίτα Χριστιάνα</t>
  </si>
  <si>
    <t>Καλύβα Αικατερίνη</t>
  </si>
  <si>
    <t>Χρυσοχοΐδης Νικόλαος</t>
  </si>
  <si>
    <t>Μεδίτσκου Πολυξένη</t>
  </si>
  <si>
    <t>Πεταλωτή Σταυρούλα</t>
  </si>
  <si>
    <t>Χατζίδης Γεώργιος</t>
  </si>
  <si>
    <t>Αμβροσιάδου Μαρία</t>
  </si>
  <si>
    <t xml:space="preserve">Γκουτζιομήτρος Αντρέας </t>
  </si>
  <si>
    <t>Γκουντούρα Χρυσούλα</t>
  </si>
  <si>
    <t>Παπαθανασίου Κωνσταντίνος</t>
  </si>
  <si>
    <t>Σαπουντζής Κωνσταντίνος</t>
  </si>
  <si>
    <t>max</t>
  </si>
  <si>
    <t xml:space="preserve"> Πράξη 12 /11-08-2023</t>
  </si>
  <si>
    <t xml:space="preserve">ΤΟΠΟΘΕΤΗΣΗ ΛΕΙΤΟΥΡΓΙΚΑ ΥΠΕΡΑΡΙΘΜΩΝ ΕΚΠΑΙΔΕΥΤΙΚΩΝ ΚΛΑΔΟΥ ΠΕ60 ΣΕ ΣΧΟΛΙΚΕΣ ΜΟΝΑΔΕΣ ΤΟΥ ΠΥΣΠΕ ΚΟΖΑΝΗΣ ΓΙΑ ΤΟ ΔΙΔΑΚΤΙΚΟ ΕΤΟΣ 2023-2024 </t>
  </si>
  <si>
    <t xml:space="preserve"> Πράξη 12/ 11-08-2023</t>
  </si>
  <si>
    <t>ΤΟΠΟΘΕΤΗΣΗ ΛΕΙΤΟΥΡΓΙΚΑ ΥΠΕΡΑΡΙΘΜΩΝ ΕΚΠΑΙΔΕΥΤΙΚΩΝ ΚΛΑΔΟΥ ΠΕ60 ΕΑΕ  ΣΕ ΣΧΟΛΙΚΕΣ ΜΟΝΑΔΕΣ  ΕΑΕ ΤΟΥ ΠΥΣΠΕ ΚΟΖΑΝΗΣ ΓΙΑ ΤΟ ΔΙΔΑΚΤΙΚΟ ΕΤΟΣ 2023-2024</t>
  </si>
  <si>
    <t>Πράξη 12/ 11-08-2023</t>
  </si>
  <si>
    <t xml:space="preserve">ΤΟΠΟΘΕΤΗΣΗ  ΛΕΙΤΟΥΡΓΙΚΑ ΥΠΕΡΑΡΙΘΜΩΝ ΕΚΠΑΙΔΕΥΤΙΚΩΝ ΚΛΑΔΟΥ ΠΕ70 ΕΙΔΙΚΗΣ ΑΓΩΓΗΣ ΣΕ ΣΧΟΛΙΚΕΣ ΜΟΝΑΔΕΣ ΤΟΥ ΠΥΣΠΕ ΚΟΖΑΝΗΣ ΓΙΑ ΤΟ ΔΙΔΑΚΤΙΚΟ ΕΤΟΣ 2023-2024                   </t>
  </si>
  <si>
    <t xml:space="preserve">ΤΟΠΟΘΕΤΗΣΗ </t>
  </si>
  <si>
    <t>ΤΟΠΟΘΕΤΗΣΗ</t>
  </si>
  <si>
    <t xml:space="preserve">ΤΟΠΟΘΕΤΗΣΗ ΛΕΙΤΟΥΡΓΙΚΑ ΥΠΕΡΑΡΙΘΜΩΝ ΕΚΠΑΙΔΕΥΤΙΚΩΝ ΚΛΑΔΟΥ ΠΕ70 ΣΕ ΣΧΟΛΙΚΕΣ ΜΟΝΑΔΕΣ ΤΟΥ ΠΥΣΠΕ ΚΟΖΑΝΗΣ ΓΙΑ ΤΟ ΔΙΔΑΚΤΙΚΟ ΕΤΟΣ 2023-2024                   </t>
  </si>
  <si>
    <t>ΔΣ ΑΝΩ ΚΩΜΗΣ</t>
  </si>
  <si>
    <t>ΔΣ ΓΑΛΑΤΙΝΗΣ</t>
  </si>
  <si>
    <t>ΔΣ 4ο ΣΕΡΒΙΩΝ</t>
  </si>
  <si>
    <t>ΔΣ 11ο ΠΤΟΛ/ΔΑΣ</t>
  </si>
  <si>
    <t>ΔΣ ΚΟΙΛΩΝ</t>
  </si>
  <si>
    <t>ΔΣ 3ο ΣΙΑΤΙΣΤΑΣ</t>
  </si>
  <si>
    <t>ΔΣ 10ο ΠΤΟΛ/ΔΑΣ</t>
  </si>
  <si>
    <t>ΔΕΝ ΚΑΤΕΣΤΗ ΔΥΝΑΤΟ ΝΑ ΤΟΠΟΘΕΤΗΘΕΙ</t>
  </si>
  <si>
    <t>ΔΣ 3ο ΠΤΟΛ/ΔΑΣ</t>
  </si>
  <si>
    <t>ΔΣ ΒΑΤΕΡΟΥ</t>
  </si>
  <si>
    <t>ΔΣ 9ο ΠΤΟΛ/ΔΑΣ</t>
  </si>
  <si>
    <t>ΔΣ ΔΡΕΠΑΝΟΥ</t>
  </si>
  <si>
    <t>ΔΣ 8ο ΠΤΟΛ/ΔΑΣ</t>
  </si>
  <si>
    <t>ΔΣ 5ο ΠΤΟΛ/ΔΑΣ</t>
  </si>
  <si>
    <t>ΔΣ 2ο ΠΤΟΛ/ΔΑΣ</t>
  </si>
  <si>
    <t>ΔΣ 6ο ΚΟΖΑΝΗΣ</t>
  </si>
  <si>
    <t>ΔΣ ΞΗΡΟΛΙΜΝΗΣ</t>
  </si>
  <si>
    <t>ΔΣ ΑΙΑΝΗΣ</t>
  </si>
  <si>
    <t>ΔΣ 11ο ΚΟΖΑΝΗΣ</t>
  </si>
  <si>
    <t>ΔΣ 2ο ΚΟΖΑΝΗΣ</t>
  </si>
  <si>
    <t>ΔΣ ΑΚΡΙΝΗΣ</t>
  </si>
  <si>
    <t>ΔΣ ΠΕΤΡΑΝΩΝ</t>
  </si>
  <si>
    <t>ΔΕΝ ΥΠΕΒΑΛΕ ΑΙΤΗΣΗ</t>
  </si>
  <si>
    <t>ΔΣ ΛΙΒΑΔΕΡΟΥ</t>
  </si>
  <si>
    <t>ΔΣ 18ο ΚΟΖΑΝΗΣ</t>
  </si>
  <si>
    <t>ΔΣ 8ο ΚΟΖΑΝΗΣ</t>
  </si>
  <si>
    <t>ΔΣ 7ο ΚΟΖΑΝΗΣ</t>
  </si>
  <si>
    <t>ΤΕ ΔΣ ΟΛΥΜΠΙΑΔΑΣ</t>
  </si>
  <si>
    <t>ΤΕ ΔΣ 13ου ΚΟΖΑΝΗΣ</t>
  </si>
  <si>
    <t>ΤΕ ΔΣ 12ου ΠΤΟΛ/ΔΑΣ</t>
  </si>
  <si>
    <t>ΤΕ ΔΣ Π.ΒΑΘΥΛΑΚΚΟΥ</t>
  </si>
  <si>
    <t>ΤΕ ΔΣ ΔΕΥΚΟΒΡΥΣΗΣ</t>
  </si>
  <si>
    <t>ΝΓ ΕΙΔΙΚΟ ΚΟΖΑΝΗΣ</t>
  </si>
  <si>
    <t>ΤΕ ΝΓ 19ου ΚΟΖΑΝΗΣ</t>
  </si>
  <si>
    <t>ΝΓ 18ο ΠΤΟΛ/ΔΑΣ</t>
  </si>
  <si>
    <t>ΝΓ 2ο ΣΕΡΒΙΩΝ</t>
  </si>
  <si>
    <t>ΝΓ ΚΑΡΥΔΙΤΣΑΣ</t>
  </si>
  <si>
    <t>ΝΓ 7ο ΚΟΖΑΝΗΣ</t>
  </si>
  <si>
    <t>ΝΓ 10ο ΠΤΟΛ/ΔΑΣ</t>
  </si>
  <si>
    <t>ΝΓ ΕΡΑΤΥΡΑΣ</t>
  </si>
  <si>
    <t>ΝΓ 3ο ΚΟΖΑΝΗΣ</t>
  </si>
  <si>
    <t>ΝΓ 9ο ΚΟΖΑΝΗΣ</t>
  </si>
  <si>
    <t>ΝΓ 18ο ΚΟΖΑΝΗΣ</t>
  </si>
  <si>
    <t>ΝΓ ΠΡΩΤΟΧΩΡΙΟΥ</t>
  </si>
  <si>
    <t>ΝΓ 8ο ΚΟΖΑΝΗΣ</t>
  </si>
  <si>
    <t>ΝΓ 14ο ΚΟΖΑΝΗΣ</t>
  </si>
  <si>
    <t>ΝΓ 22ο ΚΟΖΑΝΗΣ</t>
  </si>
  <si>
    <t>ΝΓ 11ο ΠΤΟΛ/ΔΑΣ</t>
  </si>
  <si>
    <t>ΝΓ ΞΗΡΟΛΙΜΝΗΣ</t>
  </si>
  <si>
    <t>ΝΓ ΑΡΔΑΣΣΑΣ</t>
  </si>
  <si>
    <t>ΝΓ ΚΟΜΝΗΝΩΝ</t>
  </si>
  <si>
    <t>ΝΓ ΜΕΣΣΙΑΝΗΣ</t>
  </si>
  <si>
    <t>ΝΓ ΑΚΡΙΝΗΣ</t>
  </si>
  <si>
    <t>ΝΓ 3ο ΣΙΑΤΙΣΤΑΣ</t>
  </si>
  <si>
    <t>ΝΓ 2ο ΣΙΑΤΙΣΤΑΣ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</si>
</sst>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9"/>
      <name val="Calibri"/>
      <family val="2"/>
      <charset val="161"/>
    </font>
    <font>
      <b/>
      <sz val="7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name val="Calibri"/>
      <family val="2"/>
      <charset val="161"/>
    </font>
    <font>
      <b/>
      <sz val="7"/>
      <name val="Calibri"/>
      <family val="2"/>
      <charset val="161"/>
    </font>
    <font>
      <sz val="7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7"/>
      <color theme="1"/>
      <name val="Calibri"/>
      <family val="2"/>
      <charset val="161"/>
    </font>
    <font>
      <b/>
      <sz val="7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topLeftCell="A10" zoomScale="125" zoomScaleNormal="125" workbookViewId="0">
      <selection activeCell="P15" sqref="P15"/>
    </sheetView>
  </sheetViews>
  <sheetFormatPr defaultRowHeight="15" x14ac:dyDescent="0.25"/>
  <cols>
    <col min="1" max="1" width="12.5703125" style="3" customWidth="1"/>
    <col min="2" max="2" width="2.5703125" style="3" bestFit="1" customWidth="1"/>
    <col min="3" max="3" width="5.28515625" style="3" bestFit="1" customWidth="1"/>
    <col min="4" max="4" width="10.85546875" style="3" customWidth="1"/>
    <col min="5" max="5" width="6.5703125" style="3" customWidth="1"/>
    <col min="6" max="6" width="3" style="3" customWidth="1"/>
    <col min="7" max="7" width="8.42578125" style="3" customWidth="1"/>
    <col min="8" max="8" width="2.85546875" style="3" customWidth="1"/>
    <col min="9" max="9" width="8.42578125" style="3" customWidth="1"/>
    <col min="10" max="10" width="6.28515625" style="3" customWidth="1"/>
    <col min="11" max="11" width="6" style="3" customWidth="1"/>
    <col min="12" max="13" width="4.85546875" style="3" customWidth="1"/>
    <col min="14" max="14" width="6.140625" style="3" customWidth="1"/>
    <col min="15" max="15" width="9.140625" style="3" hidden="1" customWidth="1"/>
    <col min="16" max="16" width="16.5703125" style="3" customWidth="1"/>
    <col min="17" max="16384" width="9.140625" style="3"/>
  </cols>
  <sheetData>
    <row r="1" spans="1:16" ht="37.5" customHeight="1" x14ac:dyDescent="0.25">
      <c r="A1" s="55" t="s">
        <v>169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1" customHeight="1" x14ac:dyDescent="0.25">
      <c r="A2" s="56" t="s">
        <v>170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5" customHeight="1" x14ac:dyDescent="0.25">
      <c r="A3" s="5" t="s">
        <v>0</v>
      </c>
      <c r="B3" s="6" t="s">
        <v>17</v>
      </c>
      <c r="C3" s="5" t="s">
        <v>2</v>
      </c>
      <c r="D3" s="5" t="s">
        <v>21</v>
      </c>
      <c r="E3" s="6" t="s">
        <v>1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20</v>
      </c>
      <c r="K3" s="6" t="s">
        <v>19</v>
      </c>
      <c r="L3" s="6" t="s">
        <v>18</v>
      </c>
      <c r="M3" s="6" t="s">
        <v>34</v>
      </c>
      <c r="N3" s="6" t="s">
        <v>33</v>
      </c>
      <c r="O3" s="33" t="s">
        <v>168</v>
      </c>
      <c r="P3" s="35" t="s">
        <v>176</v>
      </c>
    </row>
    <row r="4" spans="1:16" ht="24.75" customHeight="1" x14ac:dyDescent="0.25">
      <c r="A4" s="39" t="s">
        <v>57</v>
      </c>
      <c r="B4" s="14">
        <v>1</v>
      </c>
      <c r="C4" s="14">
        <v>606214</v>
      </c>
      <c r="D4" s="14" t="s">
        <v>60</v>
      </c>
      <c r="E4" s="40">
        <v>132.65</v>
      </c>
      <c r="F4" s="14">
        <v>4</v>
      </c>
      <c r="G4" s="14" t="s">
        <v>61</v>
      </c>
      <c r="H4" s="14">
        <v>4</v>
      </c>
      <c r="I4" s="14" t="s">
        <v>61</v>
      </c>
      <c r="J4" s="40">
        <f t="shared" ref="J4:J30" si="0" xml:space="preserve"> IF(AND(G4 = "ΕΟΡΔΑΙΑΣ",I4 = "ΕΟΡΔΑΙΑΣ"), SUM(E4,F4,H4),  IF(G4 = "ΕΟΡΔΑΙΑΣ", SUM(E4,F4), 0) + IF(I4 = "ΕΟΡΔΑΙΑΣ", SUM(E4,H4),0))</f>
        <v>0</v>
      </c>
      <c r="K4" s="40">
        <f t="shared" ref="K4:K30" si="1" xml:space="preserve"> IF(AND(G4 = "ΚΟΖΑΝΗΣ",I4 = "ΚΟΖΑΝΗΣ"), SUM(E4,F4,H4),  IF(G4 = "ΚΟΖΑΝΗΣ", SUM(E4,F4), 0) + IF(I4 = "ΚΟΖΑΝΗΣ", SUM(E4,H4),0))</f>
        <v>0</v>
      </c>
      <c r="L4" s="40">
        <f t="shared" ref="L4:L30" si="2" xml:space="preserve"> IF(AND(G4 = "ΒΟΙΟΥ",I4 = "ΒΟΙΟΥ"), SUM(E4,F4,H4),  IF(G4 = "ΒΟΙΟΥ", SUM(E4,F4), 0) + IF(I4 = "ΒΟΙΟΥ", SUM(E4,H4),0))</f>
        <v>0</v>
      </c>
      <c r="M4" s="40">
        <f t="shared" ref="M4:M30" si="3" xml:space="preserve"> IF(AND($G4 = "ΣΕΡΒΙΩΝ",$I4 = "ΣΕΡΒΙΩΝ"), SUM($E4,$F4,$H4),  IF($G4 = "ΣΕΡΒΙΩΝ", SUM($E4,$F4), 0) + IF($I4 = "ΣΕΡΒΙΩΝ", SUM($E4,$H4),0))</f>
        <v>0</v>
      </c>
      <c r="N4" s="40">
        <f t="shared" ref="N4:N30" si="4" xml:space="preserve"> IF(AND($G4 = "ΒΕΛΒΕΝΤΟΥ",$I4 = "ΒΕΛΒΕΝΤΟΥ"), SUM($E4,$F4,$H4),  IF($G4 = "ΒΕΛΒΕΝΤΟΥ", SUM($E4,$F4), 0) + IF($I4 = "ΒΕΛΒΕΝΤΟΥ", SUM($E4,$H4),0))</f>
        <v>140.65</v>
      </c>
      <c r="O4" s="30">
        <f t="shared" ref="O4:O30" si="5">SUM(E4+F4+H4)</f>
        <v>140.65</v>
      </c>
      <c r="P4" s="39" t="s">
        <v>213</v>
      </c>
    </row>
    <row r="5" spans="1:16" ht="24.75" customHeight="1" x14ac:dyDescent="0.25">
      <c r="A5" s="20" t="s">
        <v>116</v>
      </c>
      <c r="B5" s="21">
        <v>1</v>
      </c>
      <c r="C5" s="21">
        <v>714611</v>
      </c>
      <c r="D5" s="21" t="s">
        <v>128</v>
      </c>
      <c r="E5" s="12">
        <v>128.84</v>
      </c>
      <c r="F5" s="21">
        <v>4</v>
      </c>
      <c r="G5" s="21" t="s">
        <v>8</v>
      </c>
      <c r="H5" s="21"/>
      <c r="I5" s="21"/>
      <c r="J5" s="12">
        <f t="shared" si="0"/>
        <v>132.84</v>
      </c>
      <c r="K5" s="12">
        <f t="shared" si="1"/>
        <v>0</v>
      </c>
      <c r="L5" s="12">
        <f t="shared" si="2"/>
        <v>0</v>
      </c>
      <c r="M5" s="12">
        <f t="shared" si="3"/>
        <v>0</v>
      </c>
      <c r="N5" s="12">
        <f t="shared" si="4"/>
        <v>0</v>
      </c>
      <c r="O5" s="30">
        <f t="shared" si="5"/>
        <v>132.84</v>
      </c>
      <c r="P5" s="39" t="s">
        <v>212</v>
      </c>
    </row>
    <row r="6" spans="1:16" ht="24.75" customHeight="1" x14ac:dyDescent="0.25">
      <c r="A6" s="23" t="s">
        <v>84</v>
      </c>
      <c r="B6" s="13">
        <v>1</v>
      </c>
      <c r="C6" s="21">
        <v>619589</v>
      </c>
      <c r="D6" s="8" t="s">
        <v>106</v>
      </c>
      <c r="E6" s="12">
        <v>119.86</v>
      </c>
      <c r="F6" s="21">
        <v>4</v>
      </c>
      <c r="G6" s="21" t="s">
        <v>7</v>
      </c>
      <c r="H6" s="21">
        <v>4</v>
      </c>
      <c r="I6" s="21" t="s">
        <v>7</v>
      </c>
      <c r="J6" s="12">
        <f t="shared" si="0"/>
        <v>0</v>
      </c>
      <c r="K6" s="12">
        <f t="shared" si="1"/>
        <v>127.86</v>
      </c>
      <c r="L6" s="12">
        <f t="shared" si="2"/>
        <v>0</v>
      </c>
      <c r="M6" s="12">
        <f t="shared" si="3"/>
        <v>0</v>
      </c>
      <c r="N6" s="12">
        <f t="shared" si="4"/>
        <v>0</v>
      </c>
      <c r="O6" s="30">
        <f t="shared" si="5"/>
        <v>127.86</v>
      </c>
      <c r="P6" s="39" t="s">
        <v>214</v>
      </c>
    </row>
    <row r="7" spans="1:16" ht="24.75" customHeight="1" x14ac:dyDescent="0.25">
      <c r="A7" s="22" t="s">
        <v>15</v>
      </c>
      <c r="B7" s="13">
        <v>1</v>
      </c>
      <c r="C7" s="21">
        <v>596669</v>
      </c>
      <c r="D7" s="8" t="s">
        <v>32</v>
      </c>
      <c r="E7" s="12">
        <v>117.73</v>
      </c>
      <c r="F7" s="21"/>
      <c r="G7" s="21"/>
      <c r="H7" s="21">
        <v>4</v>
      </c>
      <c r="I7" s="21" t="s">
        <v>7</v>
      </c>
      <c r="J7" s="12">
        <f t="shared" si="0"/>
        <v>0</v>
      </c>
      <c r="K7" s="12">
        <f t="shared" si="1"/>
        <v>121.73</v>
      </c>
      <c r="L7" s="12">
        <f t="shared" si="2"/>
        <v>0</v>
      </c>
      <c r="M7" s="12">
        <f t="shared" si="3"/>
        <v>0</v>
      </c>
      <c r="N7" s="12">
        <f t="shared" si="4"/>
        <v>0</v>
      </c>
      <c r="O7" s="30">
        <f t="shared" si="5"/>
        <v>121.73</v>
      </c>
      <c r="P7" s="39" t="s">
        <v>215</v>
      </c>
    </row>
    <row r="8" spans="1:16" ht="24.75" customHeight="1" x14ac:dyDescent="0.25">
      <c r="A8" s="23" t="s">
        <v>88</v>
      </c>
      <c r="B8" s="13">
        <v>1</v>
      </c>
      <c r="C8" s="21">
        <v>714945</v>
      </c>
      <c r="D8" s="21" t="s">
        <v>129</v>
      </c>
      <c r="E8" s="12">
        <v>110.83</v>
      </c>
      <c r="F8" s="21">
        <v>4</v>
      </c>
      <c r="G8" s="21" t="s">
        <v>8</v>
      </c>
      <c r="H8" s="21">
        <v>4</v>
      </c>
      <c r="I8" s="21" t="s">
        <v>8</v>
      </c>
      <c r="J8" s="12">
        <f t="shared" si="0"/>
        <v>118.83</v>
      </c>
      <c r="K8" s="12">
        <f t="shared" si="1"/>
        <v>0</v>
      </c>
      <c r="L8" s="12">
        <f t="shared" si="2"/>
        <v>0</v>
      </c>
      <c r="M8" s="12">
        <f t="shared" si="3"/>
        <v>0</v>
      </c>
      <c r="N8" s="12">
        <f t="shared" si="4"/>
        <v>0</v>
      </c>
      <c r="O8" s="30">
        <f t="shared" si="5"/>
        <v>118.83</v>
      </c>
      <c r="P8" s="39" t="s">
        <v>216</v>
      </c>
    </row>
    <row r="9" spans="1:16" ht="24.75" customHeight="1" x14ac:dyDescent="0.25">
      <c r="A9" s="23" t="s">
        <v>56</v>
      </c>
      <c r="B9" s="13">
        <v>1</v>
      </c>
      <c r="C9" s="21">
        <v>700134</v>
      </c>
      <c r="D9" s="21" t="s">
        <v>59</v>
      </c>
      <c r="E9" s="12">
        <v>113.27</v>
      </c>
      <c r="F9" s="21">
        <v>4</v>
      </c>
      <c r="G9" s="21" t="s">
        <v>31</v>
      </c>
      <c r="H9" s="21"/>
      <c r="I9" s="21"/>
      <c r="J9" s="12">
        <f t="shared" si="0"/>
        <v>0</v>
      </c>
      <c r="K9" s="12">
        <f t="shared" si="1"/>
        <v>0</v>
      </c>
      <c r="L9" s="12">
        <f t="shared" si="2"/>
        <v>117.27</v>
      </c>
      <c r="M9" s="12">
        <f t="shared" si="3"/>
        <v>0</v>
      </c>
      <c r="N9" s="12">
        <f t="shared" si="4"/>
        <v>0</v>
      </c>
      <c r="O9" s="30">
        <f t="shared" si="5"/>
        <v>117.27</v>
      </c>
      <c r="P9" s="39" t="s">
        <v>217</v>
      </c>
    </row>
    <row r="10" spans="1:16" ht="24.75" customHeight="1" x14ac:dyDescent="0.25">
      <c r="A10" s="29" t="s">
        <v>55</v>
      </c>
      <c r="B10" s="21">
        <v>1</v>
      </c>
      <c r="C10" s="21">
        <v>611583</v>
      </c>
      <c r="D10" s="21" t="s">
        <v>58</v>
      </c>
      <c r="E10" s="12">
        <v>107.86</v>
      </c>
      <c r="F10" s="21">
        <v>4</v>
      </c>
      <c r="G10" s="21" t="s">
        <v>7</v>
      </c>
      <c r="H10" s="21"/>
      <c r="I10" s="21"/>
      <c r="J10" s="12">
        <f t="shared" si="0"/>
        <v>0</v>
      </c>
      <c r="K10" s="12">
        <f t="shared" si="1"/>
        <v>111.86</v>
      </c>
      <c r="L10" s="12">
        <f t="shared" si="2"/>
        <v>0</v>
      </c>
      <c r="M10" s="12">
        <f t="shared" si="3"/>
        <v>0</v>
      </c>
      <c r="N10" s="12">
        <f t="shared" si="4"/>
        <v>0</v>
      </c>
      <c r="O10" s="30">
        <f t="shared" si="5"/>
        <v>111.86</v>
      </c>
      <c r="P10" s="54" t="s">
        <v>185</v>
      </c>
    </row>
    <row r="11" spans="1:16" ht="24.75" customHeight="1" x14ac:dyDescent="0.25">
      <c r="A11" s="29" t="s">
        <v>35</v>
      </c>
      <c r="B11" s="14">
        <v>1</v>
      </c>
      <c r="C11" s="21">
        <v>606375</v>
      </c>
      <c r="D11" s="21" t="s">
        <v>43</v>
      </c>
      <c r="E11" s="12">
        <v>106.62</v>
      </c>
      <c r="F11" s="21">
        <v>4</v>
      </c>
      <c r="G11" s="21" t="s">
        <v>7</v>
      </c>
      <c r="H11" s="21"/>
      <c r="I11" s="21"/>
      <c r="J11" s="12">
        <f t="shared" si="0"/>
        <v>0</v>
      </c>
      <c r="K11" s="12">
        <f t="shared" si="1"/>
        <v>110.62</v>
      </c>
      <c r="L11" s="12">
        <f t="shared" si="2"/>
        <v>0</v>
      </c>
      <c r="M11" s="12">
        <f t="shared" si="3"/>
        <v>0</v>
      </c>
      <c r="N11" s="12">
        <f t="shared" si="4"/>
        <v>0</v>
      </c>
      <c r="O11" s="30">
        <f t="shared" si="5"/>
        <v>110.62</v>
      </c>
      <c r="P11" s="54" t="s">
        <v>218</v>
      </c>
    </row>
    <row r="12" spans="1:16" ht="24.75" customHeight="1" x14ac:dyDescent="0.25">
      <c r="A12" s="23" t="s">
        <v>36</v>
      </c>
      <c r="B12" s="14">
        <v>1</v>
      </c>
      <c r="C12" s="21">
        <v>622650</v>
      </c>
      <c r="D12" s="21" t="s">
        <v>37</v>
      </c>
      <c r="E12" s="12">
        <v>109.89</v>
      </c>
      <c r="F12" s="21"/>
      <c r="G12" s="21"/>
      <c r="H12" s="21"/>
      <c r="I12" s="21"/>
      <c r="J12" s="12">
        <f t="shared" si="0"/>
        <v>0</v>
      </c>
      <c r="K12" s="12">
        <f t="shared" si="1"/>
        <v>0</v>
      </c>
      <c r="L12" s="12">
        <f t="shared" si="2"/>
        <v>0</v>
      </c>
      <c r="M12" s="12">
        <f t="shared" si="3"/>
        <v>0</v>
      </c>
      <c r="N12" s="12">
        <f t="shared" si="4"/>
        <v>0</v>
      </c>
      <c r="O12" s="30">
        <f t="shared" si="5"/>
        <v>109.89</v>
      </c>
      <c r="P12" s="39" t="s">
        <v>213</v>
      </c>
    </row>
    <row r="13" spans="1:16" ht="24.75" customHeight="1" x14ac:dyDescent="0.25">
      <c r="A13" s="20" t="s">
        <v>87</v>
      </c>
      <c r="B13" s="14">
        <v>1</v>
      </c>
      <c r="C13" s="21">
        <v>611927</v>
      </c>
      <c r="D13" s="21" t="s">
        <v>121</v>
      </c>
      <c r="E13" s="12">
        <v>100.64</v>
      </c>
      <c r="F13" s="21"/>
      <c r="G13" s="21"/>
      <c r="H13" s="21">
        <v>4</v>
      </c>
      <c r="I13" s="21" t="s">
        <v>7</v>
      </c>
      <c r="J13" s="12">
        <f t="shared" si="0"/>
        <v>0</v>
      </c>
      <c r="K13" s="12">
        <f t="shared" si="1"/>
        <v>104.64</v>
      </c>
      <c r="L13" s="12">
        <f t="shared" si="2"/>
        <v>0</v>
      </c>
      <c r="M13" s="12">
        <f t="shared" si="3"/>
        <v>0</v>
      </c>
      <c r="N13" s="12">
        <f t="shared" si="4"/>
        <v>0</v>
      </c>
      <c r="O13" s="30">
        <f t="shared" si="5"/>
        <v>104.64</v>
      </c>
      <c r="P13" s="39" t="s">
        <v>219</v>
      </c>
    </row>
    <row r="14" spans="1:16" ht="24.75" customHeight="1" x14ac:dyDescent="0.25">
      <c r="A14" s="29" t="s">
        <v>35</v>
      </c>
      <c r="B14" s="14">
        <v>1</v>
      </c>
      <c r="C14" s="21">
        <v>619437</v>
      </c>
      <c r="D14" s="21" t="s">
        <v>44</v>
      </c>
      <c r="E14" s="12">
        <v>94.65</v>
      </c>
      <c r="F14" s="21">
        <v>4</v>
      </c>
      <c r="G14" s="21" t="s">
        <v>7</v>
      </c>
      <c r="H14" s="21">
        <v>4</v>
      </c>
      <c r="I14" s="21" t="s">
        <v>7</v>
      </c>
      <c r="J14" s="12">
        <f t="shared" si="0"/>
        <v>0</v>
      </c>
      <c r="K14" s="12">
        <f t="shared" si="1"/>
        <v>102.65</v>
      </c>
      <c r="L14" s="12">
        <f t="shared" si="2"/>
        <v>0</v>
      </c>
      <c r="M14" s="12">
        <f t="shared" si="3"/>
        <v>0</v>
      </c>
      <c r="N14" s="12">
        <f t="shared" si="4"/>
        <v>0</v>
      </c>
      <c r="O14" s="30">
        <f t="shared" si="5"/>
        <v>102.65</v>
      </c>
      <c r="P14" s="39" t="s">
        <v>218</v>
      </c>
    </row>
    <row r="15" spans="1:16" ht="24.75" customHeight="1" x14ac:dyDescent="0.25">
      <c r="A15" s="29" t="s">
        <v>86</v>
      </c>
      <c r="B15" s="14">
        <v>1</v>
      </c>
      <c r="C15" s="21">
        <v>612768</v>
      </c>
      <c r="D15" s="21" t="s">
        <v>107</v>
      </c>
      <c r="E15" s="12">
        <v>98.37</v>
      </c>
      <c r="F15" s="21">
        <v>4</v>
      </c>
      <c r="G15" s="21" t="s">
        <v>7</v>
      </c>
      <c r="H15" s="21"/>
      <c r="I15" s="21"/>
      <c r="J15" s="12">
        <f t="shared" si="0"/>
        <v>0</v>
      </c>
      <c r="K15" s="12">
        <f t="shared" si="1"/>
        <v>102.37</v>
      </c>
      <c r="L15" s="12">
        <f t="shared" si="2"/>
        <v>0</v>
      </c>
      <c r="M15" s="12">
        <f t="shared" si="3"/>
        <v>0</v>
      </c>
      <c r="N15" s="12">
        <f t="shared" si="4"/>
        <v>0</v>
      </c>
      <c r="O15" s="30">
        <f t="shared" si="5"/>
        <v>102.37</v>
      </c>
      <c r="P15" s="54" t="s">
        <v>185</v>
      </c>
    </row>
    <row r="16" spans="1:16" ht="24.75" customHeight="1" x14ac:dyDescent="0.25">
      <c r="A16" s="20" t="s">
        <v>22</v>
      </c>
      <c r="B16" s="14">
        <v>1</v>
      </c>
      <c r="C16" s="21">
        <v>616331</v>
      </c>
      <c r="D16" s="8" t="s">
        <v>46</v>
      </c>
      <c r="E16" s="12">
        <v>96.32</v>
      </c>
      <c r="F16" s="21"/>
      <c r="G16" s="21"/>
      <c r="H16" s="21">
        <v>4</v>
      </c>
      <c r="I16" s="21" t="s">
        <v>7</v>
      </c>
      <c r="J16" s="12">
        <f t="shared" si="0"/>
        <v>0</v>
      </c>
      <c r="K16" s="12">
        <f t="shared" si="1"/>
        <v>100.32</v>
      </c>
      <c r="L16" s="12">
        <f t="shared" si="2"/>
        <v>0</v>
      </c>
      <c r="M16" s="12">
        <f t="shared" si="3"/>
        <v>0</v>
      </c>
      <c r="N16" s="12">
        <f t="shared" si="4"/>
        <v>0</v>
      </c>
      <c r="O16" s="30">
        <f t="shared" si="5"/>
        <v>100.32</v>
      </c>
      <c r="P16" s="39" t="s">
        <v>220</v>
      </c>
    </row>
    <row r="17" spans="1:16" ht="24.75" customHeight="1" x14ac:dyDescent="0.25">
      <c r="A17" s="23" t="s">
        <v>85</v>
      </c>
      <c r="B17" s="14">
        <v>1</v>
      </c>
      <c r="C17" s="21">
        <v>619232</v>
      </c>
      <c r="D17" s="8" t="s">
        <v>103</v>
      </c>
      <c r="E17" s="12">
        <v>99.75</v>
      </c>
      <c r="F17" s="21"/>
      <c r="G17" s="21"/>
      <c r="H17" s="21"/>
      <c r="I17" s="21"/>
      <c r="J17" s="12">
        <f t="shared" si="0"/>
        <v>0</v>
      </c>
      <c r="K17" s="12">
        <f t="shared" si="1"/>
        <v>0</v>
      </c>
      <c r="L17" s="12">
        <f t="shared" si="2"/>
        <v>0</v>
      </c>
      <c r="M17" s="12">
        <f t="shared" si="3"/>
        <v>0</v>
      </c>
      <c r="N17" s="12">
        <f t="shared" si="4"/>
        <v>0</v>
      </c>
      <c r="O17" s="30">
        <f t="shared" si="5"/>
        <v>99.75</v>
      </c>
      <c r="P17" s="39" t="s">
        <v>221</v>
      </c>
    </row>
    <row r="18" spans="1:16" ht="24.75" customHeight="1" x14ac:dyDescent="0.25">
      <c r="A18" s="22" t="s">
        <v>15</v>
      </c>
      <c r="B18" s="14">
        <v>1</v>
      </c>
      <c r="C18" s="21">
        <v>618988</v>
      </c>
      <c r="D18" s="8" t="s">
        <v>122</v>
      </c>
      <c r="E18" s="12">
        <v>92.03</v>
      </c>
      <c r="F18" s="21">
        <v>4</v>
      </c>
      <c r="G18" s="21" t="s">
        <v>7</v>
      </c>
      <c r="H18" s="21"/>
      <c r="I18" s="21"/>
      <c r="J18" s="12">
        <f t="shared" si="0"/>
        <v>0</v>
      </c>
      <c r="K18" s="12">
        <f t="shared" si="1"/>
        <v>96.03</v>
      </c>
      <c r="L18" s="12">
        <f t="shared" si="2"/>
        <v>0</v>
      </c>
      <c r="M18" s="12">
        <f t="shared" si="3"/>
        <v>0</v>
      </c>
      <c r="N18" s="12">
        <f t="shared" si="4"/>
        <v>0</v>
      </c>
      <c r="O18" s="30">
        <f t="shared" si="5"/>
        <v>96.03</v>
      </c>
      <c r="P18" s="39" t="s">
        <v>218</v>
      </c>
    </row>
    <row r="19" spans="1:16" ht="24.75" customHeight="1" x14ac:dyDescent="0.25">
      <c r="A19" s="23" t="s">
        <v>22</v>
      </c>
      <c r="B19" s="14">
        <v>1</v>
      </c>
      <c r="C19" s="21">
        <v>622194</v>
      </c>
      <c r="D19" s="8" t="s">
        <v>123</v>
      </c>
      <c r="E19" s="12">
        <v>91.03</v>
      </c>
      <c r="F19" s="21">
        <v>4</v>
      </c>
      <c r="G19" s="21" t="s">
        <v>7</v>
      </c>
      <c r="H19" s="21"/>
      <c r="I19" s="21"/>
      <c r="J19" s="12">
        <f t="shared" si="0"/>
        <v>0</v>
      </c>
      <c r="K19" s="12">
        <f t="shared" si="1"/>
        <v>95.03</v>
      </c>
      <c r="L19" s="12">
        <f t="shared" si="2"/>
        <v>0</v>
      </c>
      <c r="M19" s="12">
        <f t="shared" si="3"/>
        <v>0</v>
      </c>
      <c r="N19" s="12">
        <f t="shared" si="4"/>
        <v>0</v>
      </c>
      <c r="O19" s="30">
        <f t="shared" si="5"/>
        <v>95.03</v>
      </c>
      <c r="P19" s="39" t="s">
        <v>222</v>
      </c>
    </row>
    <row r="20" spans="1:16" ht="24.75" customHeight="1" x14ac:dyDescent="0.25">
      <c r="A20" s="20" t="s">
        <v>22</v>
      </c>
      <c r="B20" s="14">
        <v>1</v>
      </c>
      <c r="C20" s="21">
        <v>615199</v>
      </c>
      <c r="D20" s="8" t="s">
        <v>124</v>
      </c>
      <c r="E20" s="12">
        <v>93.26</v>
      </c>
      <c r="F20" s="21"/>
      <c r="G20" s="21"/>
      <c r="H20" s="21"/>
      <c r="I20" s="21"/>
      <c r="J20" s="12">
        <f t="shared" si="0"/>
        <v>0</v>
      </c>
      <c r="K20" s="12">
        <f t="shared" si="1"/>
        <v>0</v>
      </c>
      <c r="L20" s="12">
        <f t="shared" si="2"/>
        <v>0</v>
      </c>
      <c r="M20" s="12">
        <f t="shared" si="3"/>
        <v>0</v>
      </c>
      <c r="N20" s="12">
        <f t="shared" si="4"/>
        <v>0</v>
      </c>
      <c r="O20" s="30">
        <f t="shared" si="5"/>
        <v>93.26</v>
      </c>
      <c r="P20" s="39" t="s">
        <v>223</v>
      </c>
    </row>
    <row r="21" spans="1:16" ht="24.75" customHeight="1" x14ac:dyDescent="0.25">
      <c r="A21" s="20" t="s">
        <v>14</v>
      </c>
      <c r="B21" s="14">
        <v>1</v>
      </c>
      <c r="C21" s="21">
        <v>701950</v>
      </c>
      <c r="D21" s="21" t="s">
        <v>48</v>
      </c>
      <c r="E21" s="12">
        <v>79.84</v>
      </c>
      <c r="F21" s="21"/>
      <c r="G21" s="21"/>
      <c r="H21" s="21">
        <v>4</v>
      </c>
      <c r="I21" s="21" t="s">
        <v>7</v>
      </c>
      <c r="J21" s="12">
        <f t="shared" si="0"/>
        <v>0</v>
      </c>
      <c r="K21" s="12">
        <f t="shared" si="1"/>
        <v>83.84</v>
      </c>
      <c r="L21" s="12">
        <f t="shared" si="2"/>
        <v>0</v>
      </c>
      <c r="M21" s="12">
        <f t="shared" si="3"/>
        <v>0</v>
      </c>
      <c r="N21" s="12">
        <f t="shared" si="4"/>
        <v>0</v>
      </c>
      <c r="O21" s="30">
        <f t="shared" si="5"/>
        <v>83.84</v>
      </c>
      <c r="P21" s="39" t="s">
        <v>224</v>
      </c>
    </row>
    <row r="22" spans="1:16" ht="24.75" customHeight="1" x14ac:dyDescent="0.25">
      <c r="A22" s="20" t="s">
        <v>89</v>
      </c>
      <c r="B22" s="14">
        <v>1</v>
      </c>
      <c r="C22" s="21">
        <v>725061</v>
      </c>
      <c r="D22" s="21" t="s">
        <v>131</v>
      </c>
      <c r="E22" s="12">
        <v>54.83</v>
      </c>
      <c r="F22" s="21"/>
      <c r="G22" s="21"/>
      <c r="H22" s="21"/>
      <c r="I22" s="21"/>
      <c r="J22" s="12">
        <f t="shared" si="0"/>
        <v>0</v>
      </c>
      <c r="K22" s="12">
        <f t="shared" si="1"/>
        <v>0</v>
      </c>
      <c r="L22" s="12">
        <f t="shared" si="2"/>
        <v>0</v>
      </c>
      <c r="M22" s="12">
        <f t="shared" si="3"/>
        <v>0</v>
      </c>
      <c r="N22" s="12">
        <f t="shared" si="4"/>
        <v>0</v>
      </c>
      <c r="O22" s="30">
        <f t="shared" si="5"/>
        <v>54.83</v>
      </c>
      <c r="P22" s="39" t="s">
        <v>213</v>
      </c>
    </row>
    <row r="23" spans="1:16" ht="24.75" customHeight="1" x14ac:dyDescent="0.25">
      <c r="A23" s="20" t="s">
        <v>117</v>
      </c>
      <c r="B23" s="14">
        <v>1</v>
      </c>
      <c r="C23" s="21">
        <v>724989</v>
      </c>
      <c r="D23" s="21" t="s">
        <v>130</v>
      </c>
      <c r="E23" s="12">
        <v>47.86</v>
      </c>
      <c r="F23" s="21">
        <v>4</v>
      </c>
      <c r="G23" s="21" t="s">
        <v>8</v>
      </c>
      <c r="H23" s="21"/>
      <c r="I23" s="21"/>
      <c r="J23" s="12">
        <f t="shared" si="0"/>
        <v>51.86</v>
      </c>
      <c r="K23" s="12">
        <f t="shared" si="1"/>
        <v>0</v>
      </c>
      <c r="L23" s="12">
        <f t="shared" si="2"/>
        <v>0</v>
      </c>
      <c r="M23" s="12">
        <f t="shared" si="3"/>
        <v>0</v>
      </c>
      <c r="N23" s="12">
        <f t="shared" si="4"/>
        <v>0</v>
      </c>
      <c r="O23" s="30">
        <f t="shared" si="5"/>
        <v>51.86</v>
      </c>
      <c r="P23" s="39" t="s">
        <v>225</v>
      </c>
    </row>
    <row r="24" spans="1:16" ht="24.75" customHeight="1" x14ac:dyDescent="0.25">
      <c r="A24" s="22" t="s">
        <v>54</v>
      </c>
      <c r="B24" s="14">
        <v>1</v>
      </c>
      <c r="C24" s="21">
        <v>724705</v>
      </c>
      <c r="D24" s="21" t="s">
        <v>126</v>
      </c>
      <c r="E24" s="12">
        <v>41.34</v>
      </c>
      <c r="F24" s="21"/>
      <c r="G24" s="21"/>
      <c r="H24" s="21"/>
      <c r="I24" s="21"/>
      <c r="J24" s="12">
        <f t="shared" si="0"/>
        <v>0</v>
      </c>
      <c r="K24" s="12">
        <f t="shared" si="1"/>
        <v>0</v>
      </c>
      <c r="L24" s="12">
        <f t="shared" si="2"/>
        <v>0</v>
      </c>
      <c r="M24" s="12">
        <f t="shared" si="3"/>
        <v>0</v>
      </c>
      <c r="N24" s="12">
        <f t="shared" si="4"/>
        <v>0</v>
      </c>
      <c r="O24" s="30">
        <f t="shared" si="5"/>
        <v>41.34</v>
      </c>
      <c r="P24" s="39" t="s">
        <v>226</v>
      </c>
    </row>
    <row r="25" spans="1:16" ht="24.75" customHeight="1" x14ac:dyDescent="0.25">
      <c r="A25" s="20" t="s">
        <v>81</v>
      </c>
      <c r="B25" s="14">
        <v>1</v>
      </c>
      <c r="C25" s="21">
        <v>725000</v>
      </c>
      <c r="D25" s="8" t="s">
        <v>125</v>
      </c>
      <c r="E25" s="12">
        <v>37.159999999999997</v>
      </c>
      <c r="F25" s="21"/>
      <c r="G25" s="21"/>
      <c r="H25" s="21"/>
      <c r="I25" s="21"/>
      <c r="J25" s="12">
        <f t="shared" si="0"/>
        <v>0</v>
      </c>
      <c r="K25" s="12">
        <f t="shared" si="1"/>
        <v>0</v>
      </c>
      <c r="L25" s="12">
        <f t="shared" si="2"/>
        <v>0</v>
      </c>
      <c r="M25" s="12">
        <f t="shared" si="3"/>
        <v>0</v>
      </c>
      <c r="N25" s="12">
        <f t="shared" si="4"/>
        <v>0</v>
      </c>
      <c r="O25" s="30">
        <f t="shared" si="5"/>
        <v>37.159999999999997</v>
      </c>
      <c r="P25" s="54" t="s">
        <v>229</v>
      </c>
    </row>
    <row r="26" spans="1:16" ht="24.75" customHeight="1" x14ac:dyDescent="0.25">
      <c r="A26" s="20" t="s">
        <v>83</v>
      </c>
      <c r="B26" s="14">
        <v>1</v>
      </c>
      <c r="C26" s="21">
        <v>725043</v>
      </c>
      <c r="D26" s="21" t="s">
        <v>127</v>
      </c>
      <c r="E26" s="12">
        <v>36.020000000000003</v>
      </c>
      <c r="F26" s="21"/>
      <c r="G26" s="21"/>
      <c r="H26" s="21"/>
      <c r="I26" s="21"/>
      <c r="J26" s="12">
        <f t="shared" si="0"/>
        <v>0</v>
      </c>
      <c r="K26" s="12">
        <f t="shared" si="1"/>
        <v>0</v>
      </c>
      <c r="L26" s="12">
        <f t="shared" si="2"/>
        <v>0</v>
      </c>
      <c r="M26" s="12">
        <f t="shared" si="3"/>
        <v>0</v>
      </c>
      <c r="N26" s="12">
        <f t="shared" si="4"/>
        <v>0</v>
      </c>
      <c r="O26" s="30">
        <f t="shared" si="5"/>
        <v>36.020000000000003</v>
      </c>
      <c r="P26" s="54" t="s">
        <v>230</v>
      </c>
    </row>
    <row r="27" spans="1:16" ht="24.75" customHeight="1" x14ac:dyDescent="0.25">
      <c r="A27" s="23" t="s">
        <v>82</v>
      </c>
      <c r="B27" s="14">
        <v>1</v>
      </c>
      <c r="C27" s="21">
        <v>725134</v>
      </c>
      <c r="D27" s="8" t="s">
        <v>104</v>
      </c>
      <c r="E27" s="12">
        <v>27.61</v>
      </c>
      <c r="F27" s="21">
        <v>4</v>
      </c>
      <c r="G27" s="21" t="s">
        <v>45</v>
      </c>
      <c r="H27" s="21"/>
      <c r="I27" s="21"/>
      <c r="J27" s="12">
        <f t="shared" si="0"/>
        <v>0</v>
      </c>
      <c r="K27" s="12">
        <f t="shared" si="1"/>
        <v>0</v>
      </c>
      <c r="L27" s="12">
        <f t="shared" si="2"/>
        <v>0</v>
      </c>
      <c r="M27" s="12">
        <f t="shared" si="3"/>
        <v>31.61</v>
      </c>
      <c r="N27" s="12">
        <f t="shared" si="4"/>
        <v>0</v>
      </c>
      <c r="O27" s="30">
        <f t="shared" si="5"/>
        <v>31.61</v>
      </c>
      <c r="P27" s="54" t="s">
        <v>231</v>
      </c>
    </row>
    <row r="28" spans="1:16" ht="24.75" customHeight="1" x14ac:dyDescent="0.25">
      <c r="A28" s="23" t="s">
        <v>82</v>
      </c>
      <c r="B28" s="21">
        <v>1</v>
      </c>
      <c r="C28" s="21">
        <v>725186</v>
      </c>
      <c r="D28" s="8" t="s">
        <v>105</v>
      </c>
      <c r="E28" s="12">
        <v>23.43</v>
      </c>
      <c r="F28" s="21">
        <v>4</v>
      </c>
      <c r="G28" s="21" t="s">
        <v>7</v>
      </c>
      <c r="H28" s="21"/>
      <c r="I28" s="21"/>
      <c r="J28" s="12">
        <f t="shared" si="0"/>
        <v>0</v>
      </c>
      <c r="K28" s="12">
        <f t="shared" si="1"/>
        <v>27.43</v>
      </c>
      <c r="L28" s="12">
        <f t="shared" si="2"/>
        <v>0</v>
      </c>
      <c r="M28" s="12">
        <f t="shared" si="3"/>
        <v>0</v>
      </c>
      <c r="N28" s="12">
        <f t="shared" si="4"/>
        <v>0</v>
      </c>
      <c r="O28" s="30">
        <f t="shared" si="5"/>
        <v>27.43</v>
      </c>
      <c r="P28" s="54" t="s">
        <v>232</v>
      </c>
    </row>
    <row r="29" spans="1:16" ht="24.75" customHeight="1" x14ac:dyDescent="0.25">
      <c r="A29" s="20" t="s">
        <v>108</v>
      </c>
      <c r="B29" s="21">
        <v>1</v>
      </c>
      <c r="C29" s="21">
        <v>725050</v>
      </c>
      <c r="D29" s="21" t="s">
        <v>109</v>
      </c>
      <c r="E29" s="12">
        <v>23.96</v>
      </c>
      <c r="F29" s="21"/>
      <c r="G29" s="21"/>
      <c r="H29" s="21"/>
      <c r="I29" s="21"/>
      <c r="J29" s="12">
        <f t="shared" si="0"/>
        <v>0</v>
      </c>
      <c r="K29" s="12">
        <f t="shared" si="1"/>
        <v>0</v>
      </c>
      <c r="L29" s="12">
        <f t="shared" si="2"/>
        <v>0</v>
      </c>
      <c r="M29" s="12">
        <f t="shared" si="3"/>
        <v>0</v>
      </c>
      <c r="N29" s="12">
        <f t="shared" si="4"/>
        <v>0</v>
      </c>
      <c r="O29" s="30">
        <f t="shared" si="5"/>
        <v>23.96</v>
      </c>
      <c r="P29" s="39" t="s">
        <v>227</v>
      </c>
    </row>
    <row r="30" spans="1:16" ht="24.75" customHeight="1" x14ac:dyDescent="0.25">
      <c r="A30" s="23" t="s">
        <v>110</v>
      </c>
      <c r="B30" s="21">
        <v>1</v>
      </c>
      <c r="C30" s="21">
        <v>724951</v>
      </c>
      <c r="D30" s="21" t="s">
        <v>111</v>
      </c>
      <c r="E30" s="12">
        <v>21.1</v>
      </c>
      <c r="F30" s="21"/>
      <c r="G30" s="21"/>
      <c r="H30" s="21"/>
      <c r="I30" s="21"/>
      <c r="J30" s="12">
        <f t="shared" si="0"/>
        <v>0</v>
      </c>
      <c r="K30" s="12">
        <f t="shared" si="1"/>
        <v>0</v>
      </c>
      <c r="L30" s="12">
        <f t="shared" si="2"/>
        <v>0</v>
      </c>
      <c r="M30" s="12">
        <f t="shared" si="3"/>
        <v>0</v>
      </c>
      <c r="N30" s="12">
        <f t="shared" si="4"/>
        <v>0</v>
      </c>
      <c r="O30" s="30">
        <f t="shared" si="5"/>
        <v>21.1</v>
      </c>
      <c r="P30" s="39" t="s">
        <v>228</v>
      </c>
    </row>
    <row r="31" spans="1:16" ht="35.1" customHeight="1" x14ac:dyDescent="0.25"/>
    <row r="32" spans="1:16" ht="35.1" customHeight="1" x14ac:dyDescent="0.25"/>
    <row r="33" ht="35.1" customHeight="1" x14ac:dyDescent="0.25"/>
  </sheetData>
  <sortState xmlns:xlrd2="http://schemas.microsoft.com/office/spreadsheetml/2017/richdata2" ref="A4:O30">
    <sortCondition descending="1" ref="O4:O30"/>
  </sortState>
  <mergeCells count="2">
    <mergeCell ref="A1:P1"/>
    <mergeCell ref="A2:P2"/>
  </mergeCells>
  <pageMargins left="0.23622047244094491" right="0.23622047244094491" top="0.55118110236220474" bottom="0.55118110236220474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zoomScale="140" zoomScaleNormal="140" workbookViewId="0">
      <selection activeCell="P5" sqref="P5"/>
    </sheetView>
  </sheetViews>
  <sheetFormatPr defaultRowHeight="15" x14ac:dyDescent="0.25"/>
  <cols>
    <col min="1" max="1" width="12.7109375" style="3" customWidth="1"/>
    <col min="2" max="2" width="4.28515625" style="3" customWidth="1"/>
    <col min="3" max="3" width="7.28515625" style="3" customWidth="1"/>
    <col min="4" max="4" width="10.85546875" style="3" customWidth="1"/>
    <col min="5" max="5" width="6.5703125" style="3" customWidth="1"/>
    <col min="6" max="6" width="3" style="3" customWidth="1"/>
    <col min="7" max="7" width="8.42578125" style="3" customWidth="1"/>
    <col min="8" max="8" width="4.7109375" style="3" customWidth="1"/>
    <col min="9" max="9" width="6.140625" style="3" bestFit="1" customWidth="1"/>
    <col min="10" max="10" width="6.28515625" style="3" customWidth="1"/>
    <col min="11" max="11" width="6" style="3" customWidth="1"/>
    <col min="12" max="13" width="4.85546875" style="3" customWidth="1"/>
    <col min="14" max="14" width="6.140625" style="3" customWidth="1"/>
    <col min="15" max="15" width="9.140625" style="3" hidden="1" customWidth="1"/>
    <col min="16" max="16" width="21.42578125" style="3" customWidth="1"/>
    <col min="17" max="16384" width="9.140625" style="3"/>
  </cols>
  <sheetData>
    <row r="1" spans="1:16" ht="25.5" customHeight="1" x14ac:dyDescent="0.25">
      <c r="A1" s="55" t="s">
        <v>171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32.25" customHeight="1" x14ac:dyDescent="0.25">
      <c r="A2" s="56" t="s">
        <v>172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5" customHeight="1" x14ac:dyDescent="0.25">
      <c r="A3" s="18" t="s">
        <v>0</v>
      </c>
      <c r="B3" s="19" t="s">
        <v>17</v>
      </c>
      <c r="C3" s="18" t="s">
        <v>2</v>
      </c>
      <c r="D3" s="18" t="s">
        <v>21</v>
      </c>
      <c r="E3" s="19" t="s">
        <v>1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20</v>
      </c>
      <c r="K3" s="19" t="s">
        <v>19</v>
      </c>
      <c r="L3" s="19" t="s">
        <v>18</v>
      </c>
      <c r="M3" s="19" t="s">
        <v>34</v>
      </c>
      <c r="N3" s="19" t="s">
        <v>33</v>
      </c>
      <c r="O3" s="33" t="s">
        <v>168</v>
      </c>
      <c r="P3" s="35" t="s">
        <v>176</v>
      </c>
    </row>
    <row r="4" spans="1:16" ht="26.25" customHeight="1" x14ac:dyDescent="0.25">
      <c r="A4" s="20" t="s">
        <v>92</v>
      </c>
      <c r="B4" s="11">
        <v>1</v>
      </c>
      <c r="C4" s="11">
        <v>707364</v>
      </c>
      <c r="D4" s="11" t="s">
        <v>114</v>
      </c>
      <c r="E4" s="28">
        <v>72.430000000000007</v>
      </c>
      <c r="F4" s="11"/>
      <c r="G4" s="11"/>
      <c r="H4" s="11"/>
      <c r="I4" s="11"/>
      <c r="J4" s="28">
        <f xml:space="preserve"> IF(AND(G4 = "ΕΟΡΔΑΙΑΣ",I4 = "ΕΟΡΔΑΙΑΣ"), SUM(E4,F4,H4),  IF(G4 = "ΕΟΡΔΑΙΑΣ", SUM(E4,F4), 0) + IF(I4 = "ΕΟΡΔΑΙΑΣ", SUM(E4,H4),0))</f>
        <v>0</v>
      </c>
      <c r="K4" s="28">
        <f xml:space="preserve"> IF(AND(G4 = "ΚΟΖΑΝΗΣ",I4 = "ΚΟΖΑΝΗΣ"), SUM(E4,F4,H4),  IF(G4 = "ΚΟΖΑΝΗΣ", SUM(E4,F4), 0) + IF(I4 = "ΚΟΖΑΝΗΣ", SUM(E4,H4),0))</f>
        <v>0</v>
      </c>
      <c r="L4" s="28">
        <f xml:space="preserve"> IF(AND(G4 = "ΒΟΙΟΥ",I4 = "ΒΟΙΟΥ"), SUM(E4,F4,H4),  IF(G4 = "ΒΟΙΟΥ", SUM(E4,F4), 0) + IF(I4 = "ΒΟΙΟΥ", SUM(E4,H4),0))</f>
        <v>0</v>
      </c>
      <c r="M4" s="28">
        <f xml:space="preserve"> IF(AND($G4 = "ΣΕΡΒΙΩΝ",$I4 = "ΣΕΡΒΙΩΝ"), SUM($E4,$F4,$H4),  IF($G4 = "ΣΕΡΒΙΩΝ", SUM($E4,$F4), 0) + IF($I4 = "ΣΕΡΒΙΩΝ", SUM($E4,$H4),0))</f>
        <v>0</v>
      </c>
      <c r="N4" s="28">
        <f xml:space="preserve"> IF(AND($G4 = "ΒΕΛΒΕΝΤΟΥ",$I4 = "ΒΕΛΒΕΝΤΟΥ"), SUM($E4,$F4,$H4),  IF($G4 = "ΒΕΛΒΕΝΤΟΥ", SUM($E4,$F4), 0) + IF($I4 = "ΒΕΛΒΕΝΤΟΥ", SUM($E4,$H4),0))</f>
        <v>0</v>
      </c>
      <c r="O4" s="37">
        <f>SUM(E4+F4+H4)</f>
        <v>72.430000000000007</v>
      </c>
      <c r="P4" s="20" t="s">
        <v>210</v>
      </c>
    </row>
    <row r="5" spans="1:16" ht="27.75" customHeight="1" x14ac:dyDescent="0.25">
      <c r="A5" s="20" t="s">
        <v>71</v>
      </c>
      <c r="B5" s="11">
        <v>1</v>
      </c>
      <c r="C5" s="11">
        <v>707361</v>
      </c>
      <c r="D5" s="11" t="s">
        <v>70</v>
      </c>
      <c r="E5" s="28">
        <v>61.72</v>
      </c>
      <c r="F5" s="11">
        <v>4</v>
      </c>
      <c r="G5" s="11" t="s">
        <v>7</v>
      </c>
      <c r="H5" s="11">
        <v>4</v>
      </c>
      <c r="I5" s="11" t="s">
        <v>7</v>
      </c>
      <c r="J5" s="28">
        <f xml:space="preserve"> IF(AND(G5 = "ΕΟΡΔΑΙΑΣ",I5 = "ΕΟΡΔΑΙΑΣ"), SUM(E5,F5,H5),  IF(G5 = "ΕΟΡΔΑΙΑΣ", SUM(E5,F5), 0) + IF(I5 = "ΕΟΡΔΑΙΑΣ", SUM(E5,H5),0))</f>
        <v>0</v>
      </c>
      <c r="K5" s="28">
        <f xml:space="preserve"> IF(AND(G5 = "ΚΟΖΑΝΗΣ",I5 = "ΚΟΖΑΝΗΣ"), SUM(E5,F5,H5),  IF(G5 = "ΚΟΖΑΝΗΣ", SUM(E5,F5), 0) + IF(I5 = "ΚΟΖΑΝΗΣ", SUM(E5,H5),0))</f>
        <v>69.72</v>
      </c>
      <c r="L5" s="28">
        <f xml:space="preserve"> IF(AND(G5 = "ΒΟΙΟΥ",I5 = "ΒΟΙΟΥ"), SUM(E5,F5,H5),  IF(G5 = "ΒΟΙΟΥ", SUM(E5,F5), 0) + IF(I5 = "ΒΟΙΟΥ", SUM(E5,H5),0))</f>
        <v>0</v>
      </c>
      <c r="M5" s="28">
        <f xml:space="preserve"> IF(AND($G5 = "ΣΕΡΒΙΩΝ",$I5 = "ΣΕΡΒΙΩΝ"), SUM($E5,$F5,$H5),  IF($G5 = "ΣΕΡΒΙΩΝ", SUM($E5,$F5), 0) + IF($I5 = "ΣΕΡΒΙΩΝ", SUM($E5,$H5),0))</f>
        <v>0</v>
      </c>
      <c r="N5" s="28">
        <f xml:space="preserve"> IF(AND($G5 = "ΒΕΛΒΕΝΤΟΥ",$I5 = "ΒΕΛΒΕΝΤΟΥ"), SUM($E5,$F5,$H5),  IF($G5 = "ΒΕΛΒΕΝΤΟΥ", SUM($E5,$F5), 0) + IF($I5 = "ΒΕΛΒΕΝΤΟΥ", SUM($E5,$H5),0))</f>
        <v>0</v>
      </c>
      <c r="O5" s="37">
        <f>SUM(E5+F5+H5)</f>
        <v>69.72</v>
      </c>
      <c r="P5" s="20" t="s">
        <v>185</v>
      </c>
    </row>
    <row r="6" spans="1:16" ht="33" customHeight="1" x14ac:dyDescent="0.25">
      <c r="A6" s="20" t="s">
        <v>91</v>
      </c>
      <c r="B6" s="11">
        <v>1</v>
      </c>
      <c r="C6" s="11">
        <v>714786</v>
      </c>
      <c r="D6" s="11" t="s">
        <v>113</v>
      </c>
      <c r="E6" s="28">
        <v>62.12</v>
      </c>
      <c r="F6" s="11">
        <v>4</v>
      </c>
      <c r="G6" s="11" t="s">
        <v>7</v>
      </c>
      <c r="H6" s="11"/>
      <c r="I6" s="11"/>
      <c r="J6" s="28">
        <f xml:space="preserve"> IF(AND(G6 = "ΕΟΡΔΑΙΑΣ",I6 = "ΕΟΡΔΑΙΑΣ"), SUM(E6,F6,H6),  IF(G6 = "ΕΟΡΔΑΙΑΣ", SUM(E6,F6), 0) + IF(I6 = "ΕΟΡΔΑΙΑΣ", SUM(E6,H6),0))</f>
        <v>0</v>
      </c>
      <c r="K6" s="28">
        <f xml:space="preserve"> IF(AND(G6 = "ΚΟΖΑΝΗΣ",I6 = "ΚΟΖΑΝΗΣ"), SUM(E6,F6,H6),  IF(G6 = "ΚΟΖΑΝΗΣ", SUM(E6,F6), 0) + IF(I6 = "ΚΟΖΑΝΗΣ", SUM(E6,H6),0))</f>
        <v>66.12</v>
      </c>
      <c r="L6" s="28">
        <f xml:space="preserve"> IF(AND(G6 = "ΒΟΙΟΥ",I6 = "ΒΟΙΟΥ"), SUM(E6,F6,H6),  IF(G6 = "ΒΟΙΟΥ", SUM(E6,F6), 0) + IF(I6 = "ΒΟΙΟΥ", SUM(E6,H6),0))</f>
        <v>0</v>
      </c>
      <c r="M6" s="28">
        <f xml:space="preserve"> IF(AND($G6 = "ΣΕΡΒΙΩΝ",$I6 = "ΣΕΡΒΙΩΝ"), SUM($E6,$F6,$H6),  IF($G6 = "ΣΕΡΒΙΩΝ", SUM($E6,$F6), 0) + IF($I6 = "ΣΕΡΒΙΩΝ", SUM($E6,$H6),0))</f>
        <v>0</v>
      </c>
      <c r="N6" s="28">
        <f xml:space="preserve"> IF(AND($G6 = "ΒΕΛΒΕΝΤΟΥ",$I6 = "ΒΕΛΒΕΝΤΟΥ"), SUM($E6,$F6,$H6),  IF($G6 = "ΒΕΛΒΕΝΤΟΥ", SUM($E6,$F6), 0) + IF($I6 = "ΒΕΛΒΕΝΤΟΥ", SUM($E6,$H6),0))</f>
        <v>0</v>
      </c>
      <c r="O6" s="37">
        <f>SUM(E6+F6+H6)</f>
        <v>66.12</v>
      </c>
      <c r="P6" s="20" t="s">
        <v>210</v>
      </c>
    </row>
    <row r="7" spans="1:16" ht="27" customHeight="1" x14ac:dyDescent="0.25">
      <c r="A7" s="20" t="s">
        <v>90</v>
      </c>
      <c r="B7" s="11">
        <v>1</v>
      </c>
      <c r="C7" s="11">
        <v>722072</v>
      </c>
      <c r="D7" s="11" t="s">
        <v>112</v>
      </c>
      <c r="E7" s="28">
        <v>50.77</v>
      </c>
      <c r="F7" s="11">
        <v>4</v>
      </c>
      <c r="G7" s="11" t="s">
        <v>7</v>
      </c>
      <c r="H7" s="11">
        <v>4</v>
      </c>
      <c r="I7" s="11" t="s">
        <v>7</v>
      </c>
      <c r="J7" s="28">
        <f xml:space="preserve"> IF(AND(G7 = "ΕΟΡΔΑΙΑΣ",I7 = "ΕΟΡΔΑΙΑΣ"), SUM(E7,F7,H7),  IF(G7 = "ΕΟΡΔΑΙΑΣ", SUM(E7,F7), 0) + IF(I7 = "ΕΟΡΔΑΙΑΣ", SUM(E7,H7),0))</f>
        <v>0</v>
      </c>
      <c r="K7" s="28">
        <f xml:space="preserve"> IF(AND(G7 = "ΚΟΖΑΝΗΣ",I7 = "ΚΟΖΑΝΗΣ"), SUM(E7,F7,H7),  IF(G7 = "ΚΟΖΑΝΗΣ", SUM(E7,F7), 0) + IF(I7 = "ΚΟΖΑΝΗΣ", SUM(E7,H7),0))</f>
        <v>58.77</v>
      </c>
      <c r="L7" s="28">
        <f xml:space="preserve"> IF(AND(G7 = "ΒΟΙΟΥ",I7 = "ΒΟΙΟΥ"), SUM(E7,F7,H7),  IF(G7 = "ΒΟΙΟΥ", SUM(E7,F7), 0) + IF(I7 = "ΒΟΙΟΥ", SUM(E7,H7),0))</f>
        <v>0</v>
      </c>
      <c r="M7" s="28">
        <f xml:space="preserve"> IF(AND($G7 = "ΣΕΡΒΙΩΝ",$I7 = "ΣΕΡΒΙΩΝ"), SUM($E7,$F7,$H7),  IF($G7 = "ΣΕΡΒΙΩΝ", SUM($E7,$F7), 0) + IF($I7 = "ΣΕΡΒΙΩΝ", SUM($E7,$H7),0))</f>
        <v>0</v>
      </c>
      <c r="N7" s="28">
        <f xml:space="preserve"> IF(AND($G7 = "ΒΕΛΒΕΝΤΟΥ",$I7 = "ΒΕΛΒΕΝΤΟΥ"), SUM($E7,$F7,$H7),  IF($G7 = "ΒΕΛΒΕΝΤΟΥ", SUM($E7,$F7), 0) + IF($I7 = "ΒΕΛΒΕΝΤΟΥ", SUM($E7,$H7),0))</f>
        <v>0</v>
      </c>
      <c r="O7" s="37">
        <f>SUM(E7+F7+H7)</f>
        <v>58.77</v>
      </c>
      <c r="P7" s="20" t="s">
        <v>211</v>
      </c>
    </row>
    <row r="8" spans="1:16" ht="35.1" customHeight="1" x14ac:dyDescent="0.25"/>
    <row r="9" spans="1:16" ht="35.1" customHeight="1" x14ac:dyDescent="0.25"/>
    <row r="10" spans="1:16" ht="35.1" customHeight="1" x14ac:dyDescent="0.25"/>
  </sheetData>
  <sortState xmlns:xlrd2="http://schemas.microsoft.com/office/spreadsheetml/2017/richdata2" ref="A4:O7">
    <sortCondition descending="1" ref="O4:O7"/>
  </sortState>
  <mergeCells count="2">
    <mergeCell ref="A1:P1"/>
    <mergeCell ref="A2:P2"/>
  </mergeCells>
  <pageMargins left="0.23622047244094491" right="0.23622047244094491" top="0.74803149606299213" bottom="0.35433070866141736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5"/>
  <sheetViews>
    <sheetView zoomScale="110" zoomScaleNormal="11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S11" sqref="S11"/>
    </sheetView>
  </sheetViews>
  <sheetFormatPr defaultRowHeight="15" x14ac:dyDescent="0.25"/>
  <cols>
    <col min="1" max="1" width="16" style="1" customWidth="1"/>
    <col min="2" max="2" width="4.140625" style="2" customWidth="1"/>
    <col min="3" max="3" width="6.85546875" style="2" customWidth="1"/>
    <col min="4" max="4" width="11" style="2" customWidth="1"/>
    <col min="5" max="5" width="7.85546875" style="2" customWidth="1"/>
    <col min="6" max="6" width="4.140625" style="2" customWidth="1"/>
    <col min="7" max="7" width="7.140625" style="2" customWidth="1"/>
    <col min="8" max="8" width="4.140625" style="2" customWidth="1"/>
    <col min="9" max="9" width="7.85546875" style="2" customWidth="1"/>
    <col min="10" max="10" width="5" style="2" customWidth="1"/>
    <col min="11" max="11" width="4.7109375" style="2" customWidth="1"/>
    <col min="12" max="12" width="5.140625" style="2" customWidth="1"/>
    <col min="13" max="13" width="5.5703125" style="2" customWidth="1"/>
    <col min="14" max="14" width="7" style="2" customWidth="1"/>
    <col min="15" max="15" width="0" style="2" hidden="1" customWidth="1"/>
    <col min="16" max="16" width="24.28515625" style="2" customWidth="1"/>
    <col min="17" max="16384" width="9.140625" style="2"/>
  </cols>
  <sheetData>
    <row r="1" spans="1:16" ht="31.5" customHeight="1" thickBot="1" x14ac:dyDescent="0.3">
      <c r="A1" s="57" t="s">
        <v>173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4" customFormat="1" ht="34.5" customHeight="1" x14ac:dyDescent="0.25">
      <c r="A2" s="58" t="s">
        <v>177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10.25" customHeight="1" x14ac:dyDescent="0.25">
      <c r="A3" s="41" t="s">
        <v>0</v>
      </c>
      <c r="B3" s="42" t="s">
        <v>17</v>
      </c>
      <c r="C3" s="41" t="s">
        <v>2</v>
      </c>
      <c r="D3" s="41" t="s">
        <v>21</v>
      </c>
      <c r="E3" s="42" t="s">
        <v>1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20</v>
      </c>
      <c r="K3" s="42" t="s">
        <v>19</v>
      </c>
      <c r="L3" s="42" t="s">
        <v>47</v>
      </c>
      <c r="M3" s="42" t="s">
        <v>34</v>
      </c>
      <c r="N3" s="42" t="s">
        <v>27</v>
      </c>
      <c r="O3" s="2" t="s">
        <v>168</v>
      </c>
      <c r="P3" s="43" t="s">
        <v>175</v>
      </c>
    </row>
    <row r="4" spans="1:16" ht="29.25" customHeight="1" x14ac:dyDescent="0.25">
      <c r="A4" s="44" t="s">
        <v>49</v>
      </c>
      <c r="B4" s="24">
        <v>1</v>
      </c>
      <c r="C4" s="24">
        <v>556789</v>
      </c>
      <c r="D4" s="24" t="s">
        <v>152</v>
      </c>
      <c r="E4" s="25">
        <v>234.82</v>
      </c>
      <c r="F4" s="24">
        <v>4</v>
      </c>
      <c r="G4" s="31" t="s">
        <v>8</v>
      </c>
      <c r="H4" s="24"/>
      <c r="I4" s="24"/>
      <c r="J4" s="26">
        <f t="shared" ref="J4:J35" si="0" xml:space="preserve"> IF(AND(G4 = "ΕΟΡΔΑΙΑΣ",I4 = "ΕΟΡΔΑΙΑΣ"), SUM(E4,F4,H4),  IF(G4 = "ΕΟΡΔΑΙΑΣ", SUM(E4,F4), 0) + IF(I4 = "ΕΟΡΔΑΙΑΣ", SUM(E4,H4),0))</f>
        <v>238.82</v>
      </c>
      <c r="K4" s="26">
        <f t="shared" ref="K4:K35" si="1" xml:space="preserve"> IF(AND(G4 = "ΚΟΖΑΝΗΣ",I4 = "ΚΟΖΑΝΗΣ"), SUM(E4,F4,H4),  IF(G4 = "ΚΟΖΑΝΗΣ", SUM(E4,F4), 0) + IF(I4 = "ΚΟΖΑΝΗΣ", SUM(E4,H4),0))</f>
        <v>0</v>
      </c>
      <c r="L4" s="26">
        <f t="shared" ref="L4:L35" si="2" xml:space="preserve"> IF(AND(G4 = "ΒΟΙΟΥ",I4 = "ΒΟΙΟΥ"), SUM(E4,F4,H4),  IF(G4 = "ΒΟΙΟΥ", SUM(E4,F4), 0) + IF(I4 = "ΒΟΙΟΥ", SUM(E4,H4),0))</f>
        <v>0</v>
      </c>
      <c r="M4" s="26">
        <f t="shared" ref="M4:M35" si="3" xml:space="preserve"> IF(AND(G4 = "ΣΕΡΒΙΩΝ",I4 = "ΣΕΡΒΙΩΝ"), SUM(E4,F4,H4),  IF(G4 = "ΣΕΡΒΙΩΝ", SUM(E4,F4), 0) + IF(I4 = "ΣΕΡΒΙΩΝ", SUM(H4,G4),0))</f>
        <v>0</v>
      </c>
      <c r="N4" s="26">
        <f t="shared" ref="N4:N35" si="4" xml:space="preserve"> IF(AND(G4 = "ΒΕΛΒΕΝΤΟΥ",I4 = "ΒΕΛΒΕΝΤΟΥ"), SUM(E4,F4,H4),  IF(G4 = "ΒΕΛΒΕΝΤΟΥ", SUM(E4,F4), 0) + IF(I4 = "ΒΕΛΒΕΝΤΟΥ", SUM(E4,H4),0))</f>
        <v>0</v>
      </c>
      <c r="O4" s="2">
        <f t="shared" ref="O4:O35" si="5">SUM(E4+F4+H4)</f>
        <v>238.82</v>
      </c>
      <c r="P4" s="22" t="s">
        <v>185</v>
      </c>
    </row>
    <row r="5" spans="1:16" ht="29.25" customHeight="1" x14ac:dyDescent="0.25">
      <c r="A5" s="22" t="s">
        <v>16</v>
      </c>
      <c r="B5" s="10">
        <v>1</v>
      </c>
      <c r="C5" s="15">
        <v>593597</v>
      </c>
      <c r="D5" s="15" t="s">
        <v>138</v>
      </c>
      <c r="E5" s="32">
        <v>206.37</v>
      </c>
      <c r="F5" s="15">
        <v>4</v>
      </c>
      <c r="G5" s="15" t="s">
        <v>31</v>
      </c>
      <c r="H5" s="15">
        <v>4</v>
      </c>
      <c r="I5" s="15" t="s">
        <v>31</v>
      </c>
      <c r="J5" s="7">
        <f t="shared" si="0"/>
        <v>0</v>
      </c>
      <c r="K5" s="7">
        <f t="shared" si="1"/>
        <v>0</v>
      </c>
      <c r="L5" s="7">
        <f t="shared" si="2"/>
        <v>214.37</v>
      </c>
      <c r="M5" s="7">
        <f t="shared" si="3"/>
        <v>0</v>
      </c>
      <c r="N5" s="7">
        <f t="shared" si="4"/>
        <v>0</v>
      </c>
      <c r="O5" s="2">
        <f t="shared" si="5"/>
        <v>214.37</v>
      </c>
      <c r="P5" s="22" t="s">
        <v>185</v>
      </c>
    </row>
    <row r="6" spans="1:16" ht="29.25" customHeight="1" x14ac:dyDescent="0.25">
      <c r="A6" s="23" t="s">
        <v>28</v>
      </c>
      <c r="B6" s="21">
        <v>1</v>
      </c>
      <c r="C6" s="13">
        <v>568083</v>
      </c>
      <c r="D6" s="13" t="s">
        <v>64</v>
      </c>
      <c r="E6" s="17">
        <v>207.07</v>
      </c>
      <c r="F6" s="13">
        <v>4</v>
      </c>
      <c r="G6" s="13" t="s">
        <v>7</v>
      </c>
      <c r="H6" s="13"/>
      <c r="I6" s="13"/>
      <c r="J6" s="7">
        <f t="shared" si="0"/>
        <v>0</v>
      </c>
      <c r="K6" s="7">
        <f t="shared" si="1"/>
        <v>211.07</v>
      </c>
      <c r="L6" s="7">
        <f t="shared" si="2"/>
        <v>0</v>
      </c>
      <c r="M6" s="7">
        <f t="shared" si="3"/>
        <v>0</v>
      </c>
      <c r="N6" s="7">
        <f t="shared" si="4"/>
        <v>0</v>
      </c>
      <c r="O6" s="2">
        <f t="shared" si="5"/>
        <v>211.07</v>
      </c>
      <c r="P6" s="22" t="s">
        <v>178</v>
      </c>
    </row>
    <row r="7" spans="1:16" ht="29.25" customHeight="1" x14ac:dyDescent="0.25">
      <c r="A7" s="22" t="s">
        <v>16</v>
      </c>
      <c r="B7" s="10">
        <v>1</v>
      </c>
      <c r="C7" s="15">
        <v>594175</v>
      </c>
      <c r="D7" s="15" t="s">
        <v>139</v>
      </c>
      <c r="E7" s="32">
        <v>196.51</v>
      </c>
      <c r="F7" s="15">
        <v>4</v>
      </c>
      <c r="G7" s="15" t="s">
        <v>31</v>
      </c>
      <c r="H7" s="15"/>
      <c r="I7" s="15"/>
      <c r="J7" s="7">
        <f t="shared" si="0"/>
        <v>0</v>
      </c>
      <c r="K7" s="7">
        <f t="shared" si="1"/>
        <v>0</v>
      </c>
      <c r="L7" s="7">
        <f t="shared" si="2"/>
        <v>200.51</v>
      </c>
      <c r="M7" s="7">
        <f t="shared" si="3"/>
        <v>0</v>
      </c>
      <c r="N7" s="7">
        <f t="shared" si="4"/>
        <v>0</v>
      </c>
      <c r="O7" s="2">
        <f t="shared" si="5"/>
        <v>200.51</v>
      </c>
      <c r="P7" s="22" t="s">
        <v>179</v>
      </c>
    </row>
    <row r="8" spans="1:16" ht="24.75" customHeight="1" x14ac:dyDescent="0.25">
      <c r="A8" s="45" t="s">
        <v>51</v>
      </c>
      <c r="B8" s="10">
        <v>1</v>
      </c>
      <c r="C8" s="10">
        <v>600419</v>
      </c>
      <c r="D8" s="10" t="s">
        <v>162</v>
      </c>
      <c r="E8" s="9">
        <v>182.2</v>
      </c>
      <c r="F8" s="10">
        <v>4</v>
      </c>
      <c r="G8" s="10" t="s">
        <v>45</v>
      </c>
      <c r="H8" s="10"/>
      <c r="I8" s="10"/>
      <c r="J8" s="7">
        <f t="shared" si="0"/>
        <v>0</v>
      </c>
      <c r="K8" s="7">
        <f t="shared" si="1"/>
        <v>0</v>
      </c>
      <c r="L8" s="7">
        <f t="shared" si="2"/>
        <v>0</v>
      </c>
      <c r="M8" s="7">
        <f t="shared" si="3"/>
        <v>186.2</v>
      </c>
      <c r="N8" s="7">
        <f t="shared" si="4"/>
        <v>0</v>
      </c>
      <c r="O8" s="2">
        <f t="shared" si="5"/>
        <v>186.2</v>
      </c>
      <c r="P8" s="22" t="s">
        <v>180</v>
      </c>
    </row>
    <row r="9" spans="1:16" ht="24.75" customHeight="1" x14ac:dyDescent="0.25">
      <c r="A9" s="46" t="s">
        <v>75</v>
      </c>
      <c r="B9" s="21">
        <v>1</v>
      </c>
      <c r="C9" s="21">
        <v>585047</v>
      </c>
      <c r="D9" s="21" t="s">
        <v>102</v>
      </c>
      <c r="E9" s="7">
        <v>176.43</v>
      </c>
      <c r="F9" s="21"/>
      <c r="G9" s="21"/>
      <c r="H9" s="21"/>
      <c r="I9" s="21"/>
      <c r="J9" s="7">
        <f t="shared" si="0"/>
        <v>0</v>
      </c>
      <c r="K9" s="7">
        <f t="shared" si="1"/>
        <v>0</v>
      </c>
      <c r="L9" s="7">
        <f t="shared" si="2"/>
        <v>0</v>
      </c>
      <c r="M9" s="7">
        <f t="shared" si="3"/>
        <v>0</v>
      </c>
      <c r="N9" s="7">
        <f t="shared" si="4"/>
        <v>0</v>
      </c>
      <c r="O9" s="2">
        <f t="shared" si="5"/>
        <v>176.43</v>
      </c>
      <c r="P9" s="44" t="s">
        <v>202</v>
      </c>
    </row>
    <row r="10" spans="1:16" ht="24.75" customHeight="1" x14ac:dyDescent="0.25">
      <c r="A10" s="45" t="s">
        <v>29</v>
      </c>
      <c r="B10" s="10">
        <v>1</v>
      </c>
      <c r="C10" s="10">
        <v>620951</v>
      </c>
      <c r="D10" s="10" t="s">
        <v>66</v>
      </c>
      <c r="E10" s="9">
        <v>136.59</v>
      </c>
      <c r="F10" s="10">
        <v>4</v>
      </c>
      <c r="G10" s="10" t="s">
        <v>8</v>
      </c>
      <c r="H10" s="10">
        <v>4</v>
      </c>
      <c r="I10" s="10" t="s">
        <v>8</v>
      </c>
      <c r="J10" s="7">
        <f t="shared" si="0"/>
        <v>144.59</v>
      </c>
      <c r="K10" s="7">
        <f t="shared" si="1"/>
        <v>0</v>
      </c>
      <c r="L10" s="7">
        <f t="shared" si="2"/>
        <v>0</v>
      </c>
      <c r="M10" s="7">
        <f t="shared" si="3"/>
        <v>0</v>
      </c>
      <c r="N10" s="7">
        <f t="shared" si="4"/>
        <v>0</v>
      </c>
      <c r="O10" s="2">
        <f t="shared" si="5"/>
        <v>144.59</v>
      </c>
      <c r="P10" s="22" t="s">
        <v>181</v>
      </c>
    </row>
    <row r="11" spans="1:16" ht="24.75" customHeight="1" x14ac:dyDescent="0.25">
      <c r="A11" s="47" t="s">
        <v>38</v>
      </c>
      <c r="B11" s="21">
        <v>1</v>
      </c>
      <c r="C11" s="21">
        <v>570753</v>
      </c>
      <c r="D11" s="21" t="s">
        <v>165</v>
      </c>
      <c r="E11" s="7">
        <v>134.87</v>
      </c>
      <c r="F11" s="21">
        <v>4</v>
      </c>
      <c r="G11" s="21" t="s">
        <v>7</v>
      </c>
      <c r="H11" s="21">
        <v>4</v>
      </c>
      <c r="I11" s="21" t="s">
        <v>7</v>
      </c>
      <c r="J11" s="7">
        <f t="shared" si="0"/>
        <v>0</v>
      </c>
      <c r="K11" s="7">
        <f t="shared" si="1"/>
        <v>142.87</v>
      </c>
      <c r="L11" s="7">
        <f t="shared" si="2"/>
        <v>0</v>
      </c>
      <c r="M11" s="7">
        <f t="shared" si="3"/>
        <v>0</v>
      </c>
      <c r="N11" s="7">
        <f t="shared" si="4"/>
        <v>0</v>
      </c>
      <c r="O11" s="2">
        <f t="shared" si="5"/>
        <v>142.87</v>
      </c>
      <c r="P11" s="22" t="s">
        <v>182</v>
      </c>
    </row>
    <row r="12" spans="1:16" ht="24.75" customHeight="1" x14ac:dyDescent="0.25">
      <c r="A12" s="45" t="s">
        <v>11</v>
      </c>
      <c r="B12" s="10">
        <v>1</v>
      </c>
      <c r="C12" s="10">
        <v>602217</v>
      </c>
      <c r="D12" s="10" t="s">
        <v>154</v>
      </c>
      <c r="E12" s="9">
        <v>138.80000000000001</v>
      </c>
      <c r="F12" s="10">
        <v>4</v>
      </c>
      <c r="G12" s="10" t="s">
        <v>31</v>
      </c>
      <c r="H12" s="10"/>
      <c r="I12" s="10"/>
      <c r="J12" s="7">
        <f t="shared" si="0"/>
        <v>0</v>
      </c>
      <c r="K12" s="7">
        <f t="shared" si="1"/>
        <v>0</v>
      </c>
      <c r="L12" s="7">
        <f t="shared" si="2"/>
        <v>142.80000000000001</v>
      </c>
      <c r="M12" s="7">
        <f t="shared" si="3"/>
        <v>0</v>
      </c>
      <c r="N12" s="7">
        <f t="shared" si="4"/>
        <v>0</v>
      </c>
      <c r="O12" s="2">
        <f t="shared" si="5"/>
        <v>142.80000000000001</v>
      </c>
      <c r="P12" s="22" t="s">
        <v>183</v>
      </c>
    </row>
    <row r="13" spans="1:16" ht="24.75" customHeight="1" x14ac:dyDescent="0.25">
      <c r="A13" s="45" t="s">
        <v>50</v>
      </c>
      <c r="B13" s="10">
        <v>1</v>
      </c>
      <c r="C13" s="10">
        <v>621674</v>
      </c>
      <c r="D13" s="10" t="s">
        <v>135</v>
      </c>
      <c r="E13" s="9">
        <v>136.54</v>
      </c>
      <c r="F13" s="10">
        <v>4</v>
      </c>
      <c r="G13" s="10" t="s">
        <v>31</v>
      </c>
      <c r="H13" s="10"/>
      <c r="I13" s="10"/>
      <c r="J13" s="7">
        <f t="shared" si="0"/>
        <v>0</v>
      </c>
      <c r="K13" s="7">
        <f t="shared" si="1"/>
        <v>0</v>
      </c>
      <c r="L13" s="7">
        <f t="shared" si="2"/>
        <v>140.54</v>
      </c>
      <c r="M13" s="7">
        <f t="shared" si="3"/>
        <v>0</v>
      </c>
      <c r="N13" s="7">
        <f t="shared" si="4"/>
        <v>0</v>
      </c>
      <c r="O13" s="2">
        <f t="shared" si="5"/>
        <v>140.54</v>
      </c>
      <c r="P13" s="44" t="s">
        <v>185</v>
      </c>
    </row>
    <row r="14" spans="1:16" ht="24.75" customHeight="1" x14ac:dyDescent="0.25">
      <c r="A14" s="22" t="s">
        <v>30</v>
      </c>
      <c r="B14" s="21">
        <v>1</v>
      </c>
      <c r="C14" s="21">
        <v>593538</v>
      </c>
      <c r="D14" s="8" t="s">
        <v>68</v>
      </c>
      <c r="E14" s="7">
        <v>131.9</v>
      </c>
      <c r="F14" s="10">
        <v>4</v>
      </c>
      <c r="G14" s="10" t="s">
        <v>8</v>
      </c>
      <c r="H14" s="8">
        <v>4</v>
      </c>
      <c r="I14" s="8" t="s">
        <v>8</v>
      </c>
      <c r="J14" s="7">
        <f t="shared" si="0"/>
        <v>139.9</v>
      </c>
      <c r="K14" s="7">
        <f t="shared" si="1"/>
        <v>0</v>
      </c>
      <c r="L14" s="7">
        <f t="shared" si="2"/>
        <v>0</v>
      </c>
      <c r="M14" s="7">
        <f t="shared" si="3"/>
        <v>0</v>
      </c>
      <c r="N14" s="7">
        <f t="shared" si="4"/>
        <v>0</v>
      </c>
      <c r="O14" s="2">
        <f t="shared" si="5"/>
        <v>139.9</v>
      </c>
      <c r="P14" s="22" t="s">
        <v>184</v>
      </c>
    </row>
    <row r="15" spans="1:16" ht="24.75" customHeight="1" x14ac:dyDescent="0.25">
      <c r="A15" s="44" t="s">
        <v>12</v>
      </c>
      <c r="B15" s="31">
        <v>1</v>
      </c>
      <c r="C15" s="24">
        <v>605271</v>
      </c>
      <c r="D15" s="24" t="s">
        <v>159</v>
      </c>
      <c r="E15" s="25">
        <v>139.19</v>
      </c>
      <c r="F15" s="24"/>
      <c r="G15" s="24"/>
      <c r="H15" s="24"/>
      <c r="I15" s="24"/>
      <c r="J15" s="26">
        <f t="shared" si="0"/>
        <v>0</v>
      </c>
      <c r="K15" s="26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  <c r="O15" s="2">
        <f t="shared" si="5"/>
        <v>139.19</v>
      </c>
      <c r="P15" s="22" t="s">
        <v>185</v>
      </c>
    </row>
    <row r="16" spans="1:16" ht="24.75" customHeight="1" x14ac:dyDescent="0.25">
      <c r="A16" s="47" t="s">
        <v>24</v>
      </c>
      <c r="B16" s="13">
        <v>1</v>
      </c>
      <c r="C16" s="21">
        <v>597753</v>
      </c>
      <c r="D16" s="21" t="s">
        <v>134</v>
      </c>
      <c r="E16" s="7">
        <v>139.05000000000001</v>
      </c>
      <c r="F16" s="21"/>
      <c r="G16" s="21"/>
      <c r="H16" s="21"/>
      <c r="I16" s="8"/>
      <c r="J16" s="7">
        <f t="shared" si="0"/>
        <v>0</v>
      </c>
      <c r="K16" s="7">
        <f t="shared" si="1"/>
        <v>0</v>
      </c>
      <c r="L16" s="7">
        <f t="shared" si="2"/>
        <v>0</v>
      </c>
      <c r="M16" s="7">
        <f t="shared" si="3"/>
        <v>0</v>
      </c>
      <c r="N16" s="7">
        <f t="shared" si="4"/>
        <v>0</v>
      </c>
      <c r="O16" s="2">
        <f t="shared" si="5"/>
        <v>139.05000000000001</v>
      </c>
      <c r="P16" s="22" t="s">
        <v>186</v>
      </c>
    </row>
    <row r="17" spans="1:16" ht="24.75" customHeight="1" x14ac:dyDescent="0.25">
      <c r="A17" s="47" t="s">
        <v>77</v>
      </c>
      <c r="B17" s="13">
        <v>1</v>
      </c>
      <c r="C17" s="21">
        <v>605077</v>
      </c>
      <c r="D17" s="21" t="s">
        <v>149</v>
      </c>
      <c r="E17" s="7">
        <v>134.84</v>
      </c>
      <c r="F17" s="21">
        <v>4</v>
      </c>
      <c r="G17" s="21" t="s">
        <v>8</v>
      </c>
      <c r="H17" s="21"/>
      <c r="I17" s="8"/>
      <c r="J17" s="7">
        <f t="shared" si="0"/>
        <v>138.84</v>
      </c>
      <c r="K17" s="7">
        <f t="shared" si="1"/>
        <v>0</v>
      </c>
      <c r="L17" s="7">
        <f t="shared" si="2"/>
        <v>0</v>
      </c>
      <c r="M17" s="7">
        <f t="shared" si="3"/>
        <v>0</v>
      </c>
      <c r="N17" s="7">
        <f t="shared" si="4"/>
        <v>0</v>
      </c>
      <c r="O17" s="2">
        <f t="shared" si="5"/>
        <v>138.84</v>
      </c>
      <c r="P17" s="44" t="s">
        <v>185</v>
      </c>
    </row>
    <row r="18" spans="1:16" ht="24.75" customHeight="1" x14ac:dyDescent="0.25">
      <c r="A18" s="48" t="s">
        <v>12</v>
      </c>
      <c r="B18" s="24">
        <v>1</v>
      </c>
      <c r="C18" s="24">
        <v>601420</v>
      </c>
      <c r="D18" s="24" t="s">
        <v>160</v>
      </c>
      <c r="E18" s="25">
        <v>138.06</v>
      </c>
      <c r="F18" s="24"/>
      <c r="G18" s="24"/>
      <c r="H18" s="24"/>
      <c r="I18" s="24"/>
      <c r="J18" s="26">
        <f t="shared" si="0"/>
        <v>0</v>
      </c>
      <c r="K18" s="26">
        <f t="shared" si="1"/>
        <v>0</v>
      </c>
      <c r="L18" s="26">
        <f t="shared" si="2"/>
        <v>0</v>
      </c>
      <c r="M18" s="26">
        <f t="shared" si="3"/>
        <v>0</v>
      </c>
      <c r="N18" s="26">
        <f t="shared" si="4"/>
        <v>0</v>
      </c>
      <c r="O18" s="2">
        <f t="shared" si="5"/>
        <v>138.06</v>
      </c>
      <c r="P18" s="44" t="s">
        <v>185</v>
      </c>
    </row>
    <row r="19" spans="1:16" ht="24.75" customHeight="1" x14ac:dyDescent="0.25">
      <c r="A19" s="49" t="s">
        <v>80</v>
      </c>
      <c r="B19" s="10">
        <v>1</v>
      </c>
      <c r="C19" s="10">
        <v>614753</v>
      </c>
      <c r="D19" s="10" t="s">
        <v>164</v>
      </c>
      <c r="E19" s="9">
        <v>128.74</v>
      </c>
      <c r="F19" s="10">
        <v>4</v>
      </c>
      <c r="G19" s="10" t="s">
        <v>7</v>
      </c>
      <c r="H19" s="10">
        <v>4</v>
      </c>
      <c r="I19" s="10" t="s">
        <v>7</v>
      </c>
      <c r="J19" s="7">
        <f t="shared" si="0"/>
        <v>0</v>
      </c>
      <c r="K19" s="7">
        <f t="shared" si="1"/>
        <v>136.74</v>
      </c>
      <c r="L19" s="7">
        <f t="shared" si="2"/>
        <v>0</v>
      </c>
      <c r="M19" s="7">
        <f t="shared" si="3"/>
        <v>0</v>
      </c>
      <c r="N19" s="7">
        <f t="shared" si="4"/>
        <v>0</v>
      </c>
      <c r="O19" s="2">
        <f t="shared" si="5"/>
        <v>136.74</v>
      </c>
      <c r="P19" s="44" t="s">
        <v>185</v>
      </c>
    </row>
    <row r="20" spans="1:16" ht="24.75" customHeight="1" x14ac:dyDescent="0.25">
      <c r="A20" s="46" t="s">
        <v>72</v>
      </c>
      <c r="B20" s="21">
        <v>1</v>
      </c>
      <c r="C20" s="21">
        <v>600205</v>
      </c>
      <c r="D20" s="21" t="s">
        <v>97</v>
      </c>
      <c r="E20" s="7">
        <v>130.37</v>
      </c>
      <c r="F20" s="21">
        <v>4</v>
      </c>
      <c r="G20" s="21" t="s">
        <v>7</v>
      </c>
      <c r="H20" s="21"/>
      <c r="I20" s="21"/>
      <c r="J20" s="7">
        <f t="shared" si="0"/>
        <v>0</v>
      </c>
      <c r="K20" s="7">
        <f t="shared" si="1"/>
        <v>134.37</v>
      </c>
      <c r="L20" s="7">
        <f t="shared" si="2"/>
        <v>0</v>
      </c>
      <c r="M20" s="7">
        <f t="shared" si="3"/>
        <v>0</v>
      </c>
      <c r="N20" s="7">
        <f t="shared" si="4"/>
        <v>0</v>
      </c>
      <c r="O20" s="2">
        <f t="shared" si="5"/>
        <v>134.37</v>
      </c>
      <c r="P20" s="22" t="s">
        <v>187</v>
      </c>
    </row>
    <row r="21" spans="1:16" ht="24.75" customHeight="1" x14ac:dyDescent="0.25">
      <c r="A21" s="47" t="s">
        <v>24</v>
      </c>
      <c r="B21" s="21">
        <v>1</v>
      </c>
      <c r="C21" s="21">
        <v>604785</v>
      </c>
      <c r="D21" s="21" t="s">
        <v>133</v>
      </c>
      <c r="E21" s="7">
        <v>130.09</v>
      </c>
      <c r="F21" s="21">
        <v>4</v>
      </c>
      <c r="G21" s="10" t="s">
        <v>8</v>
      </c>
      <c r="H21" s="21"/>
      <c r="I21" s="8"/>
      <c r="J21" s="7">
        <f t="shared" si="0"/>
        <v>134.09</v>
      </c>
      <c r="K21" s="7">
        <f t="shared" si="1"/>
        <v>0</v>
      </c>
      <c r="L21" s="7">
        <f t="shared" si="2"/>
        <v>0</v>
      </c>
      <c r="M21" s="7">
        <f t="shared" si="3"/>
        <v>0</v>
      </c>
      <c r="N21" s="7">
        <f t="shared" si="4"/>
        <v>0</v>
      </c>
      <c r="O21" s="2">
        <f t="shared" si="5"/>
        <v>134.09</v>
      </c>
      <c r="P21" s="22" t="s">
        <v>188</v>
      </c>
    </row>
    <row r="22" spans="1:16" ht="24.75" customHeight="1" x14ac:dyDescent="0.25">
      <c r="A22" s="50" t="s">
        <v>13</v>
      </c>
      <c r="B22" s="10">
        <v>1</v>
      </c>
      <c r="C22" s="10">
        <v>595184</v>
      </c>
      <c r="D22" s="8" t="s">
        <v>145</v>
      </c>
      <c r="E22" s="9">
        <v>125.14</v>
      </c>
      <c r="F22" s="10">
        <v>4</v>
      </c>
      <c r="G22" s="10" t="s">
        <v>7</v>
      </c>
      <c r="H22" s="8">
        <v>4</v>
      </c>
      <c r="I22" s="8" t="s">
        <v>7</v>
      </c>
      <c r="J22" s="7">
        <f t="shared" si="0"/>
        <v>0</v>
      </c>
      <c r="K22" s="7">
        <f t="shared" si="1"/>
        <v>133.13999999999999</v>
      </c>
      <c r="L22" s="7">
        <f t="shared" si="2"/>
        <v>0</v>
      </c>
      <c r="M22" s="7">
        <f t="shared" si="3"/>
        <v>0</v>
      </c>
      <c r="N22" s="7">
        <f t="shared" si="4"/>
        <v>0</v>
      </c>
      <c r="O22" s="2">
        <f t="shared" si="5"/>
        <v>133.13999999999999</v>
      </c>
      <c r="P22" s="44" t="s">
        <v>185</v>
      </c>
    </row>
    <row r="23" spans="1:16" ht="24.75" customHeight="1" x14ac:dyDescent="0.25">
      <c r="A23" s="46" t="s">
        <v>75</v>
      </c>
      <c r="B23" s="21">
        <v>1</v>
      </c>
      <c r="C23" s="21">
        <v>599686</v>
      </c>
      <c r="D23" s="21" t="s">
        <v>99</v>
      </c>
      <c r="E23" s="7">
        <v>128.22999999999999</v>
      </c>
      <c r="F23" s="21">
        <v>4</v>
      </c>
      <c r="G23" s="21" t="s">
        <v>7</v>
      </c>
      <c r="H23" s="21"/>
      <c r="I23" s="21"/>
      <c r="J23" s="7">
        <f t="shared" si="0"/>
        <v>0</v>
      </c>
      <c r="K23" s="7">
        <f t="shared" si="1"/>
        <v>132.22999999999999</v>
      </c>
      <c r="L23" s="7">
        <f t="shared" si="2"/>
        <v>0</v>
      </c>
      <c r="M23" s="7">
        <f t="shared" si="3"/>
        <v>0</v>
      </c>
      <c r="N23" s="7">
        <f t="shared" si="4"/>
        <v>0</v>
      </c>
      <c r="O23" s="2">
        <f t="shared" si="5"/>
        <v>132.22999999999999</v>
      </c>
      <c r="P23" s="44" t="s">
        <v>185</v>
      </c>
    </row>
    <row r="24" spans="1:16" ht="24.75" customHeight="1" x14ac:dyDescent="0.25">
      <c r="A24" s="46" t="s">
        <v>78</v>
      </c>
      <c r="B24" s="13">
        <v>1</v>
      </c>
      <c r="C24" s="21">
        <v>597839</v>
      </c>
      <c r="D24" s="21" t="s">
        <v>132</v>
      </c>
      <c r="E24" s="7">
        <v>127.59</v>
      </c>
      <c r="F24" s="10">
        <v>4</v>
      </c>
      <c r="G24" s="10" t="s">
        <v>8</v>
      </c>
      <c r="H24" s="21"/>
      <c r="I24" s="8"/>
      <c r="J24" s="7">
        <f t="shared" si="0"/>
        <v>131.59</v>
      </c>
      <c r="K24" s="7">
        <f t="shared" si="1"/>
        <v>0</v>
      </c>
      <c r="L24" s="7">
        <f t="shared" si="2"/>
        <v>0</v>
      </c>
      <c r="M24" s="7">
        <f t="shared" si="3"/>
        <v>0</v>
      </c>
      <c r="N24" s="7">
        <f t="shared" si="4"/>
        <v>0</v>
      </c>
      <c r="O24" s="2">
        <f t="shared" si="5"/>
        <v>131.59</v>
      </c>
      <c r="P24" s="44" t="s">
        <v>185</v>
      </c>
    </row>
    <row r="25" spans="1:16" ht="24.75" customHeight="1" x14ac:dyDescent="0.25">
      <c r="A25" s="20" t="s">
        <v>118</v>
      </c>
      <c r="B25" s="13">
        <v>1</v>
      </c>
      <c r="C25" s="21">
        <v>614038</v>
      </c>
      <c r="D25" s="8" t="s">
        <v>39</v>
      </c>
      <c r="E25" s="7">
        <v>121.97</v>
      </c>
      <c r="F25" s="10">
        <v>4</v>
      </c>
      <c r="G25" s="10" t="s">
        <v>8</v>
      </c>
      <c r="H25" s="8">
        <v>4</v>
      </c>
      <c r="I25" s="8" t="s">
        <v>8</v>
      </c>
      <c r="J25" s="7">
        <f t="shared" si="0"/>
        <v>129.97</v>
      </c>
      <c r="K25" s="7">
        <f t="shared" si="1"/>
        <v>0</v>
      </c>
      <c r="L25" s="7">
        <f t="shared" si="2"/>
        <v>0</v>
      </c>
      <c r="M25" s="7">
        <f t="shared" si="3"/>
        <v>0</v>
      </c>
      <c r="N25" s="7">
        <f t="shared" si="4"/>
        <v>0</v>
      </c>
      <c r="O25" s="2">
        <f t="shared" si="5"/>
        <v>129.97</v>
      </c>
      <c r="P25" s="22" t="s">
        <v>181</v>
      </c>
    </row>
    <row r="26" spans="1:16" ht="24.75" customHeight="1" x14ac:dyDescent="0.25">
      <c r="A26" s="45" t="s">
        <v>11</v>
      </c>
      <c r="B26" s="15">
        <v>1</v>
      </c>
      <c r="C26" s="10">
        <v>617542</v>
      </c>
      <c r="D26" s="10" t="s">
        <v>155</v>
      </c>
      <c r="E26" s="9">
        <v>125.63</v>
      </c>
      <c r="F26" s="10">
        <v>4</v>
      </c>
      <c r="G26" s="10" t="s">
        <v>31</v>
      </c>
      <c r="H26" s="10"/>
      <c r="I26" s="10"/>
      <c r="J26" s="7">
        <f t="shared" si="0"/>
        <v>0</v>
      </c>
      <c r="K26" s="7">
        <f t="shared" si="1"/>
        <v>0</v>
      </c>
      <c r="L26" s="7">
        <f t="shared" si="2"/>
        <v>129.63</v>
      </c>
      <c r="M26" s="7">
        <f t="shared" si="3"/>
        <v>0</v>
      </c>
      <c r="N26" s="7">
        <f t="shared" si="4"/>
        <v>0</v>
      </c>
      <c r="O26" s="2">
        <f t="shared" si="5"/>
        <v>129.63</v>
      </c>
      <c r="P26" s="22" t="s">
        <v>185</v>
      </c>
    </row>
    <row r="27" spans="1:16" ht="24.75" customHeight="1" x14ac:dyDescent="0.25">
      <c r="A27" s="45" t="s">
        <v>30</v>
      </c>
      <c r="B27" s="21">
        <v>1</v>
      </c>
      <c r="C27" s="21">
        <v>604942</v>
      </c>
      <c r="D27" s="8" t="s">
        <v>120</v>
      </c>
      <c r="E27" s="7">
        <v>123.99</v>
      </c>
      <c r="F27" s="10">
        <v>4</v>
      </c>
      <c r="G27" s="10" t="s">
        <v>8</v>
      </c>
      <c r="H27" s="8"/>
      <c r="I27" s="8"/>
      <c r="J27" s="7">
        <f t="shared" si="0"/>
        <v>127.99</v>
      </c>
      <c r="K27" s="7">
        <f t="shared" si="1"/>
        <v>0</v>
      </c>
      <c r="L27" s="7">
        <f t="shared" si="2"/>
        <v>0</v>
      </c>
      <c r="M27" s="7">
        <f t="shared" si="3"/>
        <v>0</v>
      </c>
      <c r="N27" s="7">
        <f t="shared" si="4"/>
        <v>0</v>
      </c>
      <c r="O27" s="2">
        <f t="shared" si="5"/>
        <v>127.99</v>
      </c>
      <c r="P27" s="22" t="s">
        <v>188</v>
      </c>
    </row>
    <row r="28" spans="1:16" ht="24.75" customHeight="1" x14ac:dyDescent="0.25">
      <c r="A28" s="45" t="s">
        <v>30</v>
      </c>
      <c r="B28" s="21">
        <v>1</v>
      </c>
      <c r="C28" s="21">
        <v>610114</v>
      </c>
      <c r="D28" s="8" t="s">
        <v>69</v>
      </c>
      <c r="E28" s="7">
        <v>119.39</v>
      </c>
      <c r="F28" s="10">
        <v>4</v>
      </c>
      <c r="G28" s="10" t="s">
        <v>8</v>
      </c>
      <c r="H28" s="8">
        <v>4</v>
      </c>
      <c r="I28" s="8" t="s">
        <v>8</v>
      </c>
      <c r="J28" s="7">
        <f t="shared" si="0"/>
        <v>127.39</v>
      </c>
      <c r="K28" s="7">
        <f t="shared" si="1"/>
        <v>0</v>
      </c>
      <c r="L28" s="7">
        <f t="shared" si="2"/>
        <v>0</v>
      </c>
      <c r="M28" s="7">
        <f t="shared" si="3"/>
        <v>0</v>
      </c>
      <c r="N28" s="7">
        <f t="shared" si="4"/>
        <v>0</v>
      </c>
      <c r="O28" s="2">
        <f t="shared" si="5"/>
        <v>127.39</v>
      </c>
      <c r="P28" s="22" t="s">
        <v>190</v>
      </c>
    </row>
    <row r="29" spans="1:16" ht="24.75" customHeight="1" x14ac:dyDescent="0.25">
      <c r="A29" s="45" t="s">
        <v>40</v>
      </c>
      <c r="B29" s="21">
        <v>1</v>
      </c>
      <c r="C29" s="21">
        <v>595223</v>
      </c>
      <c r="D29" s="8" t="s">
        <v>41</v>
      </c>
      <c r="E29" s="7">
        <v>122.73</v>
      </c>
      <c r="F29" s="21">
        <v>4</v>
      </c>
      <c r="G29" s="21" t="s">
        <v>8</v>
      </c>
      <c r="H29" s="21"/>
      <c r="I29" s="21"/>
      <c r="J29" s="7">
        <f t="shared" si="0"/>
        <v>126.73</v>
      </c>
      <c r="K29" s="7">
        <f t="shared" si="1"/>
        <v>0</v>
      </c>
      <c r="L29" s="7">
        <f t="shared" si="2"/>
        <v>0</v>
      </c>
      <c r="M29" s="7">
        <f t="shared" si="3"/>
        <v>0</v>
      </c>
      <c r="N29" s="7">
        <f t="shared" si="4"/>
        <v>0</v>
      </c>
      <c r="O29" s="2">
        <f t="shared" si="5"/>
        <v>126.73</v>
      </c>
      <c r="P29" s="22" t="s">
        <v>191</v>
      </c>
    </row>
    <row r="30" spans="1:16" ht="24.75" customHeight="1" x14ac:dyDescent="0.25">
      <c r="A30" s="48" t="s">
        <v>53</v>
      </c>
      <c r="B30" s="24">
        <v>1</v>
      </c>
      <c r="C30" s="24">
        <v>610485</v>
      </c>
      <c r="D30" s="24" t="s">
        <v>161</v>
      </c>
      <c r="E30" s="25">
        <v>125.89</v>
      </c>
      <c r="F30" s="24"/>
      <c r="G30" s="24"/>
      <c r="H30" s="24"/>
      <c r="I30" s="24"/>
      <c r="J30" s="26">
        <f t="shared" si="0"/>
        <v>0</v>
      </c>
      <c r="K30" s="26">
        <f t="shared" si="1"/>
        <v>0</v>
      </c>
      <c r="L30" s="26">
        <f t="shared" si="2"/>
        <v>0</v>
      </c>
      <c r="M30" s="26">
        <f t="shared" si="3"/>
        <v>0</v>
      </c>
      <c r="N30" s="26">
        <f t="shared" si="4"/>
        <v>0</v>
      </c>
      <c r="O30" s="2">
        <f t="shared" si="5"/>
        <v>125.89</v>
      </c>
      <c r="P30" s="22" t="s">
        <v>185</v>
      </c>
    </row>
    <row r="31" spans="1:16" ht="24.75" customHeight="1" x14ac:dyDescent="0.25">
      <c r="A31" s="45" t="s">
        <v>9</v>
      </c>
      <c r="B31" s="10">
        <v>1</v>
      </c>
      <c r="C31" s="10">
        <v>702534</v>
      </c>
      <c r="D31" s="10" t="s">
        <v>151</v>
      </c>
      <c r="E31" s="9">
        <v>117.57</v>
      </c>
      <c r="F31" s="10">
        <v>4</v>
      </c>
      <c r="G31" s="10" t="s">
        <v>7</v>
      </c>
      <c r="H31" s="10">
        <v>4</v>
      </c>
      <c r="I31" s="10" t="s">
        <v>8</v>
      </c>
      <c r="J31" s="7">
        <f t="shared" si="0"/>
        <v>121.57</v>
      </c>
      <c r="K31" s="7">
        <f t="shared" si="1"/>
        <v>121.57</v>
      </c>
      <c r="L31" s="7">
        <f t="shared" si="2"/>
        <v>0</v>
      </c>
      <c r="M31" s="7">
        <f t="shared" si="3"/>
        <v>0</v>
      </c>
      <c r="N31" s="7">
        <f t="shared" si="4"/>
        <v>0</v>
      </c>
      <c r="O31" s="2">
        <f t="shared" si="5"/>
        <v>125.57</v>
      </c>
      <c r="P31" s="22" t="s">
        <v>185</v>
      </c>
    </row>
    <row r="32" spans="1:16" ht="24.75" customHeight="1" x14ac:dyDescent="0.25">
      <c r="A32" s="52" t="s">
        <v>73</v>
      </c>
      <c r="B32" s="10">
        <v>1</v>
      </c>
      <c r="C32" s="10">
        <v>610933</v>
      </c>
      <c r="D32" s="10" t="s">
        <v>166</v>
      </c>
      <c r="E32" s="9">
        <v>120.67</v>
      </c>
      <c r="F32" s="10">
        <v>4</v>
      </c>
      <c r="G32" s="10" t="s">
        <v>7</v>
      </c>
      <c r="H32" s="10"/>
      <c r="I32" s="10"/>
      <c r="J32" s="7">
        <f t="shared" si="0"/>
        <v>0</v>
      </c>
      <c r="K32" s="7">
        <f t="shared" si="1"/>
        <v>124.67</v>
      </c>
      <c r="L32" s="7">
        <f t="shared" si="2"/>
        <v>0</v>
      </c>
      <c r="M32" s="7">
        <f t="shared" si="3"/>
        <v>0</v>
      </c>
      <c r="N32" s="7">
        <f t="shared" si="4"/>
        <v>0</v>
      </c>
      <c r="O32" s="2">
        <f t="shared" si="5"/>
        <v>124.67</v>
      </c>
      <c r="P32" s="44" t="s">
        <v>203</v>
      </c>
    </row>
    <row r="33" spans="1:16" ht="24.75" customHeight="1" x14ac:dyDescent="0.25">
      <c r="A33" s="20" t="s">
        <v>118</v>
      </c>
      <c r="B33" s="21">
        <v>1</v>
      </c>
      <c r="C33" s="21">
        <v>609573</v>
      </c>
      <c r="D33" s="8" t="s">
        <v>26</v>
      </c>
      <c r="E33" s="7">
        <v>115.82</v>
      </c>
      <c r="F33" s="10">
        <v>4</v>
      </c>
      <c r="G33" s="10" t="s">
        <v>8</v>
      </c>
      <c r="H33" s="8">
        <v>4</v>
      </c>
      <c r="I33" s="8" t="s">
        <v>8</v>
      </c>
      <c r="J33" s="7">
        <f t="shared" si="0"/>
        <v>123.82</v>
      </c>
      <c r="K33" s="7">
        <f t="shared" si="1"/>
        <v>0</v>
      </c>
      <c r="L33" s="7">
        <f t="shared" si="2"/>
        <v>0</v>
      </c>
      <c r="M33" s="7">
        <f t="shared" si="3"/>
        <v>0</v>
      </c>
      <c r="N33" s="7">
        <f t="shared" si="4"/>
        <v>0</v>
      </c>
      <c r="O33" s="2">
        <f t="shared" si="5"/>
        <v>123.82</v>
      </c>
      <c r="P33" s="22" t="s">
        <v>192</v>
      </c>
    </row>
    <row r="34" spans="1:16" ht="24.75" customHeight="1" x14ac:dyDescent="0.25">
      <c r="A34" s="22" t="s">
        <v>9</v>
      </c>
      <c r="B34" s="10">
        <v>1</v>
      </c>
      <c r="C34" s="10">
        <v>717874</v>
      </c>
      <c r="D34" s="10" t="s">
        <v>150</v>
      </c>
      <c r="E34" s="9">
        <v>119.8</v>
      </c>
      <c r="F34" s="10">
        <v>4</v>
      </c>
      <c r="G34" s="10" t="s">
        <v>8</v>
      </c>
      <c r="H34" s="10"/>
      <c r="I34" s="10"/>
      <c r="J34" s="7">
        <f t="shared" si="0"/>
        <v>123.8</v>
      </c>
      <c r="K34" s="7">
        <f t="shared" si="1"/>
        <v>0</v>
      </c>
      <c r="L34" s="7">
        <f t="shared" si="2"/>
        <v>0</v>
      </c>
      <c r="M34" s="7">
        <f t="shared" si="3"/>
        <v>0</v>
      </c>
      <c r="N34" s="7">
        <f t="shared" si="4"/>
        <v>0</v>
      </c>
      <c r="O34" s="2">
        <f t="shared" si="5"/>
        <v>123.8</v>
      </c>
      <c r="P34" s="22" t="s">
        <v>185</v>
      </c>
    </row>
    <row r="35" spans="1:16" ht="24.75" customHeight="1" x14ac:dyDescent="0.25">
      <c r="A35" s="51" t="s">
        <v>25</v>
      </c>
      <c r="B35" s="10">
        <v>1</v>
      </c>
      <c r="C35" s="10">
        <v>591203</v>
      </c>
      <c r="D35" s="10" t="s">
        <v>42</v>
      </c>
      <c r="E35" s="9">
        <v>120.61</v>
      </c>
      <c r="F35" s="10"/>
      <c r="G35" s="10"/>
      <c r="H35" s="10"/>
      <c r="I35" s="10"/>
      <c r="J35" s="7">
        <f t="shared" si="0"/>
        <v>0</v>
      </c>
      <c r="K35" s="7">
        <f t="shared" si="1"/>
        <v>0</v>
      </c>
      <c r="L35" s="7">
        <f t="shared" si="2"/>
        <v>0</v>
      </c>
      <c r="M35" s="7">
        <f t="shared" si="3"/>
        <v>0</v>
      </c>
      <c r="N35" s="7">
        <f t="shared" si="4"/>
        <v>0</v>
      </c>
      <c r="O35" s="2">
        <f t="shared" si="5"/>
        <v>120.61</v>
      </c>
      <c r="P35" s="22" t="s">
        <v>180</v>
      </c>
    </row>
    <row r="36" spans="1:16" ht="24.75" customHeight="1" x14ac:dyDescent="0.25">
      <c r="A36" s="47" t="s">
        <v>118</v>
      </c>
      <c r="B36" s="14">
        <v>1</v>
      </c>
      <c r="C36" s="21">
        <v>598518</v>
      </c>
      <c r="D36" s="8" t="s">
        <v>119</v>
      </c>
      <c r="E36" s="7">
        <v>115.2</v>
      </c>
      <c r="F36" s="21">
        <v>4</v>
      </c>
      <c r="G36" s="21" t="s">
        <v>8</v>
      </c>
      <c r="H36" s="21"/>
      <c r="I36" s="21"/>
      <c r="J36" s="7">
        <f t="shared" ref="J36:J58" si="6" xml:space="preserve"> IF(AND(G36 = "ΕΟΡΔΑΙΑΣ",I36 = "ΕΟΡΔΑΙΑΣ"), SUM(E36,F36,H36),  IF(G36 = "ΕΟΡΔΑΙΑΣ", SUM(E36,F36), 0) + IF(I36 = "ΕΟΡΔΑΙΑΣ", SUM(E36,H36),0))</f>
        <v>119.2</v>
      </c>
      <c r="K36" s="7">
        <f t="shared" ref="K36:K58" si="7" xml:space="preserve"> IF(AND(G36 = "ΚΟΖΑΝΗΣ",I36 = "ΚΟΖΑΝΗΣ"), SUM(E36,F36,H36),  IF(G36 = "ΚΟΖΑΝΗΣ", SUM(E36,F36), 0) + IF(I36 = "ΚΟΖΑΝΗΣ", SUM(E36,H36),0))</f>
        <v>0</v>
      </c>
      <c r="L36" s="7">
        <f t="shared" ref="L36:L58" si="8" xml:space="preserve"> IF(AND(G36 = "ΒΟΙΟΥ",I36 = "ΒΟΙΟΥ"), SUM(E36,F36,H36),  IF(G36 = "ΒΟΙΟΥ", SUM(E36,F36), 0) + IF(I36 = "ΒΟΙΟΥ", SUM(E36,H36),0))</f>
        <v>0</v>
      </c>
      <c r="M36" s="7">
        <f t="shared" ref="M36:M58" si="9" xml:space="preserve"> IF(AND(G36 = "ΣΕΡΒΙΩΝ",I36 = "ΣΕΡΒΙΩΝ"), SUM(E36,F36,H36),  IF(G36 = "ΣΕΡΒΙΩΝ", SUM(E36,F36), 0) + IF(I36 = "ΣΕΡΒΙΩΝ", SUM(H36,G36),0))</f>
        <v>0</v>
      </c>
      <c r="N36" s="7">
        <f t="shared" ref="N36:N58" si="10" xml:space="preserve"> IF(AND(G36 = "ΒΕΛΒΕΝΤΟΥ",I36 = "ΒΕΛΒΕΝΤΟΥ"), SUM(E36,F36,H36),  IF(G36 = "ΒΕΛΒΕΝΤΟΥ", SUM(E36,F36), 0) + IF(I36 = "ΒΕΛΒΕΝΤΟΥ", SUM(E36,H36),0))</f>
        <v>0</v>
      </c>
      <c r="O36" s="2">
        <f t="shared" ref="O36:O58" si="11">SUM(E36+F36+H36)</f>
        <v>119.2</v>
      </c>
      <c r="P36" s="22" t="s">
        <v>190</v>
      </c>
    </row>
    <row r="37" spans="1:16" ht="24.75" customHeight="1" x14ac:dyDescent="0.25">
      <c r="A37" s="45" t="s">
        <v>9</v>
      </c>
      <c r="B37" s="16">
        <v>1</v>
      </c>
      <c r="C37" s="10">
        <v>617410</v>
      </c>
      <c r="D37" s="10" t="s">
        <v>167</v>
      </c>
      <c r="E37" s="9">
        <v>113.01</v>
      </c>
      <c r="F37" s="10"/>
      <c r="G37" s="10"/>
      <c r="H37" s="10">
        <v>4</v>
      </c>
      <c r="I37" s="10" t="s">
        <v>8</v>
      </c>
      <c r="J37" s="7">
        <f t="shared" si="6"/>
        <v>117.01</v>
      </c>
      <c r="K37" s="7">
        <f t="shared" si="7"/>
        <v>0</v>
      </c>
      <c r="L37" s="7">
        <f t="shared" si="8"/>
        <v>0</v>
      </c>
      <c r="M37" s="7">
        <f t="shared" si="9"/>
        <v>0</v>
      </c>
      <c r="N37" s="7">
        <f t="shared" si="10"/>
        <v>0</v>
      </c>
      <c r="O37" s="2">
        <f t="shared" si="11"/>
        <v>117.01</v>
      </c>
      <c r="P37" s="22" t="s">
        <v>185</v>
      </c>
    </row>
    <row r="38" spans="1:16" ht="24.75" customHeight="1" x14ac:dyDescent="0.25">
      <c r="A38" s="20" t="s">
        <v>142</v>
      </c>
      <c r="B38" s="14">
        <v>1</v>
      </c>
      <c r="C38" s="11">
        <v>614280</v>
      </c>
      <c r="D38" s="11" t="s">
        <v>140</v>
      </c>
      <c r="E38" s="11">
        <v>108.8</v>
      </c>
      <c r="F38" s="11">
        <v>4</v>
      </c>
      <c r="G38" s="21" t="s">
        <v>7</v>
      </c>
      <c r="H38" s="11">
        <v>4</v>
      </c>
      <c r="I38" s="11" t="s">
        <v>7</v>
      </c>
      <c r="J38" s="7">
        <f t="shared" si="6"/>
        <v>0</v>
      </c>
      <c r="K38" s="7">
        <f t="shared" si="7"/>
        <v>116.8</v>
      </c>
      <c r="L38" s="7">
        <f t="shared" si="8"/>
        <v>0</v>
      </c>
      <c r="M38" s="7">
        <f t="shared" si="9"/>
        <v>0</v>
      </c>
      <c r="N38" s="7">
        <f t="shared" si="10"/>
        <v>0</v>
      </c>
      <c r="O38" s="2">
        <f t="shared" si="11"/>
        <v>116.8</v>
      </c>
      <c r="P38" s="22" t="s">
        <v>193</v>
      </c>
    </row>
    <row r="39" spans="1:16" s="27" customFormat="1" ht="24.75" customHeight="1" x14ac:dyDescent="0.25">
      <c r="A39" s="22" t="s">
        <v>51</v>
      </c>
      <c r="B39" s="16">
        <v>1</v>
      </c>
      <c r="C39" s="10">
        <v>618009</v>
      </c>
      <c r="D39" s="10" t="s">
        <v>163</v>
      </c>
      <c r="E39" s="9">
        <v>103.32</v>
      </c>
      <c r="F39" s="10">
        <v>4</v>
      </c>
      <c r="G39" s="10" t="s">
        <v>45</v>
      </c>
      <c r="H39" s="10">
        <v>4</v>
      </c>
      <c r="I39" s="10" t="s">
        <v>7</v>
      </c>
      <c r="J39" s="7">
        <f t="shared" si="6"/>
        <v>0</v>
      </c>
      <c r="K39" s="7">
        <f t="shared" si="7"/>
        <v>107.32</v>
      </c>
      <c r="L39" s="7">
        <f t="shared" si="8"/>
        <v>0</v>
      </c>
      <c r="M39" s="7">
        <f t="shared" si="9"/>
        <v>107.32</v>
      </c>
      <c r="N39" s="7">
        <f t="shared" si="10"/>
        <v>0</v>
      </c>
      <c r="O39" s="2">
        <f t="shared" si="11"/>
        <v>111.32</v>
      </c>
      <c r="P39" s="22" t="s">
        <v>180</v>
      </c>
    </row>
    <row r="40" spans="1:16" s="27" customFormat="1" ht="24.75" customHeight="1" x14ac:dyDescent="0.25">
      <c r="A40" s="22" t="s">
        <v>29</v>
      </c>
      <c r="B40" s="16">
        <v>1</v>
      </c>
      <c r="C40" s="10">
        <v>621639</v>
      </c>
      <c r="D40" s="10" t="s">
        <v>67</v>
      </c>
      <c r="E40" s="9">
        <v>100.44</v>
      </c>
      <c r="F40" s="10">
        <v>4</v>
      </c>
      <c r="G40" s="10" t="s">
        <v>8</v>
      </c>
      <c r="H40" s="10">
        <v>4</v>
      </c>
      <c r="I40" s="10" t="s">
        <v>8</v>
      </c>
      <c r="J40" s="7">
        <f t="shared" si="6"/>
        <v>108.44</v>
      </c>
      <c r="K40" s="7">
        <f t="shared" si="7"/>
        <v>0</v>
      </c>
      <c r="L40" s="7">
        <f t="shared" si="8"/>
        <v>0</v>
      </c>
      <c r="M40" s="7">
        <f t="shared" si="9"/>
        <v>0</v>
      </c>
      <c r="N40" s="7">
        <f t="shared" si="10"/>
        <v>0</v>
      </c>
      <c r="O40" s="2">
        <f t="shared" si="11"/>
        <v>108.44</v>
      </c>
      <c r="P40" s="44" t="s">
        <v>207</v>
      </c>
    </row>
    <row r="41" spans="1:16" s="27" customFormat="1" ht="24.75" customHeight="1" x14ac:dyDescent="0.25">
      <c r="A41" s="53" t="s">
        <v>10</v>
      </c>
      <c r="B41" s="16">
        <v>1</v>
      </c>
      <c r="C41" s="10">
        <v>613774</v>
      </c>
      <c r="D41" s="10" t="s">
        <v>147</v>
      </c>
      <c r="E41" s="9">
        <v>107.72</v>
      </c>
      <c r="F41" s="10"/>
      <c r="G41" s="10"/>
      <c r="H41" s="10"/>
      <c r="I41" s="10"/>
      <c r="J41" s="7">
        <f t="shared" si="6"/>
        <v>0</v>
      </c>
      <c r="K41" s="7">
        <f t="shared" si="7"/>
        <v>0</v>
      </c>
      <c r="L41" s="7">
        <f t="shared" si="8"/>
        <v>0</v>
      </c>
      <c r="M41" s="7">
        <f t="shared" si="9"/>
        <v>0</v>
      </c>
      <c r="N41" s="7">
        <f t="shared" si="10"/>
        <v>0</v>
      </c>
      <c r="O41" s="2">
        <f t="shared" si="11"/>
        <v>107.72</v>
      </c>
      <c r="P41" s="22" t="s">
        <v>194</v>
      </c>
    </row>
    <row r="42" spans="1:16" s="27" customFormat="1" ht="24.75" customHeight="1" x14ac:dyDescent="0.25">
      <c r="A42" s="20" t="s">
        <v>23</v>
      </c>
      <c r="B42" s="14">
        <v>1</v>
      </c>
      <c r="C42" s="21">
        <v>621200</v>
      </c>
      <c r="D42" s="21" t="s">
        <v>63</v>
      </c>
      <c r="E42" s="7">
        <v>95.05</v>
      </c>
      <c r="F42" s="21">
        <v>4</v>
      </c>
      <c r="G42" s="21" t="s">
        <v>8</v>
      </c>
      <c r="H42" s="21">
        <v>4</v>
      </c>
      <c r="I42" s="21" t="s">
        <v>8</v>
      </c>
      <c r="J42" s="7">
        <f t="shared" si="6"/>
        <v>103.05</v>
      </c>
      <c r="K42" s="7">
        <f t="shared" si="7"/>
        <v>0</v>
      </c>
      <c r="L42" s="7">
        <f t="shared" si="8"/>
        <v>0</v>
      </c>
      <c r="M42" s="7">
        <f t="shared" si="9"/>
        <v>0</v>
      </c>
      <c r="N42" s="7">
        <f t="shared" si="10"/>
        <v>0</v>
      </c>
      <c r="O42" s="2">
        <f t="shared" si="11"/>
        <v>103.05</v>
      </c>
      <c r="P42" s="22" t="s">
        <v>182</v>
      </c>
    </row>
    <row r="43" spans="1:16" ht="24.75" customHeight="1" x14ac:dyDescent="0.25">
      <c r="A43" s="47" t="s">
        <v>143</v>
      </c>
      <c r="B43" s="14">
        <v>1</v>
      </c>
      <c r="C43" s="11">
        <v>613736</v>
      </c>
      <c r="D43" s="11" t="s">
        <v>141</v>
      </c>
      <c r="E43" s="11">
        <v>96.53</v>
      </c>
      <c r="F43" s="11">
        <v>4</v>
      </c>
      <c r="G43" s="11" t="s">
        <v>8</v>
      </c>
      <c r="H43" s="11"/>
      <c r="I43" s="11"/>
      <c r="J43" s="7">
        <f t="shared" si="6"/>
        <v>100.53</v>
      </c>
      <c r="K43" s="7">
        <f t="shared" si="7"/>
        <v>0</v>
      </c>
      <c r="L43" s="7">
        <f t="shared" si="8"/>
        <v>0</v>
      </c>
      <c r="M43" s="7">
        <f t="shared" si="9"/>
        <v>0</v>
      </c>
      <c r="N43" s="7">
        <f t="shared" si="10"/>
        <v>0</v>
      </c>
      <c r="O43" s="2">
        <f t="shared" si="11"/>
        <v>100.53</v>
      </c>
      <c r="P43" s="22" t="s">
        <v>196</v>
      </c>
    </row>
    <row r="44" spans="1:16" ht="24.75" customHeight="1" x14ac:dyDescent="0.25">
      <c r="A44" s="47" t="s">
        <v>52</v>
      </c>
      <c r="B44" s="14">
        <v>1</v>
      </c>
      <c r="C44" s="21">
        <v>700586</v>
      </c>
      <c r="D44" s="8" t="s">
        <v>65</v>
      </c>
      <c r="E44" s="7">
        <v>92.79</v>
      </c>
      <c r="F44" s="21">
        <v>4</v>
      </c>
      <c r="G44" s="21" t="s">
        <v>7</v>
      </c>
      <c r="H44" s="21"/>
      <c r="I44" s="21"/>
      <c r="J44" s="7">
        <f t="shared" si="6"/>
        <v>0</v>
      </c>
      <c r="K44" s="7">
        <f t="shared" si="7"/>
        <v>96.79</v>
      </c>
      <c r="L44" s="7">
        <f t="shared" si="8"/>
        <v>0</v>
      </c>
      <c r="M44" s="7">
        <f t="shared" si="9"/>
        <v>0</v>
      </c>
      <c r="N44" s="7">
        <f t="shared" si="10"/>
        <v>0</v>
      </c>
      <c r="O44" s="2">
        <f t="shared" si="11"/>
        <v>96.79</v>
      </c>
      <c r="P44" s="22" t="s">
        <v>195</v>
      </c>
    </row>
    <row r="45" spans="1:16" ht="24.75" customHeight="1" x14ac:dyDescent="0.25">
      <c r="A45" s="23" t="s">
        <v>75</v>
      </c>
      <c r="B45" s="14">
        <v>1</v>
      </c>
      <c r="C45" s="21">
        <v>715307</v>
      </c>
      <c r="D45" s="21" t="s">
        <v>100</v>
      </c>
      <c r="E45" s="7">
        <v>93.06</v>
      </c>
      <c r="F45" s="21"/>
      <c r="G45" s="21"/>
      <c r="H45" s="21"/>
      <c r="I45" s="21"/>
      <c r="J45" s="7">
        <f t="shared" si="6"/>
        <v>0</v>
      </c>
      <c r="K45" s="7">
        <f t="shared" si="7"/>
        <v>0</v>
      </c>
      <c r="L45" s="7">
        <f t="shared" si="8"/>
        <v>0</v>
      </c>
      <c r="M45" s="7">
        <f t="shared" si="9"/>
        <v>0</v>
      </c>
      <c r="N45" s="7">
        <f t="shared" si="10"/>
        <v>0</v>
      </c>
      <c r="O45" s="2">
        <f t="shared" si="11"/>
        <v>93.06</v>
      </c>
      <c r="P45" s="22" t="s">
        <v>189</v>
      </c>
    </row>
    <row r="46" spans="1:16" ht="24.75" customHeight="1" x14ac:dyDescent="0.25">
      <c r="A46" s="20" t="s">
        <v>76</v>
      </c>
      <c r="B46" s="14">
        <v>1</v>
      </c>
      <c r="C46" s="11">
        <v>618436</v>
      </c>
      <c r="D46" s="11" t="s">
        <v>144</v>
      </c>
      <c r="E46" s="11">
        <v>85.82</v>
      </c>
      <c r="F46" s="11">
        <v>4</v>
      </c>
      <c r="G46" s="21" t="s">
        <v>7</v>
      </c>
      <c r="H46" s="11"/>
      <c r="I46" s="11"/>
      <c r="J46" s="7">
        <f t="shared" si="6"/>
        <v>0</v>
      </c>
      <c r="K46" s="7">
        <f t="shared" si="7"/>
        <v>89.82</v>
      </c>
      <c r="L46" s="7">
        <f t="shared" si="8"/>
        <v>0</v>
      </c>
      <c r="M46" s="7">
        <f t="shared" si="9"/>
        <v>0</v>
      </c>
      <c r="N46" s="7">
        <f t="shared" si="10"/>
        <v>0</v>
      </c>
      <c r="O46" s="2">
        <f t="shared" si="11"/>
        <v>89.82</v>
      </c>
      <c r="P46" s="22" t="s">
        <v>197</v>
      </c>
    </row>
    <row r="47" spans="1:16" ht="24.75" customHeight="1" x14ac:dyDescent="0.25">
      <c r="A47" s="47" t="s">
        <v>23</v>
      </c>
      <c r="B47" s="14">
        <v>1</v>
      </c>
      <c r="C47" s="21">
        <v>602008</v>
      </c>
      <c r="D47" s="21" t="s">
        <v>62</v>
      </c>
      <c r="E47" s="7">
        <v>84.47</v>
      </c>
      <c r="F47" s="21">
        <v>4</v>
      </c>
      <c r="G47" s="21" t="s">
        <v>8</v>
      </c>
      <c r="H47" s="21"/>
      <c r="I47" s="21"/>
      <c r="J47" s="7">
        <f t="shared" si="6"/>
        <v>88.47</v>
      </c>
      <c r="K47" s="7">
        <f t="shared" si="7"/>
        <v>0</v>
      </c>
      <c r="L47" s="7">
        <f t="shared" si="8"/>
        <v>0</v>
      </c>
      <c r="M47" s="7">
        <f t="shared" si="9"/>
        <v>0</v>
      </c>
      <c r="N47" s="7">
        <f t="shared" si="10"/>
        <v>0</v>
      </c>
      <c r="O47" s="2">
        <f t="shared" si="11"/>
        <v>88.47</v>
      </c>
      <c r="P47" s="22" t="s">
        <v>198</v>
      </c>
    </row>
    <row r="48" spans="1:16" ht="24.75" customHeight="1" x14ac:dyDescent="0.25">
      <c r="A48" s="46" t="s">
        <v>75</v>
      </c>
      <c r="B48" s="14">
        <v>1</v>
      </c>
      <c r="C48" s="21">
        <v>621800</v>
      </c>
      <c r="D48" s="21" t="s">
        <v>101</v>
      </c>
      <c r="E48" s="7">
        <v>87.52</v>
      </c>
      <c r="F48" s="21"/>
      <c r="G48" s="21"/>
      <c r="H48" s="21"/>
      <c r="I48" s="21"/>
      <c r="J48" s="7">
        <f t="shared" si="6"/>
        <v>0</v>
      </c>
      <c r="K48" s="7">
        <f t="shared" si="7"/>
        <v>0</v>
      </c>
      <c r="L48" s="7">
        <f t="shared" si="8"/>
        <v>0</v>
      </c>
      <c r="M48" s="7">
        <f t="shared" si="9"/>
        <v>0</v>
      </c>
      <c r="N48" s="7">
        <f t="shared" si="10"/>
        <v>0</v>
      </c>
      <c r="O48" s="2">
        <f t="shared" si="11"/>
        <v>87.52</v>
      </c>
      <c r="P48" s="44" t="s">
        <v>197</v>
      </c>
    </row>
    <row r="49" spans="1:16" ht="24.75" customHeight="1" x14ac:dyDescent="0.25">
      <c r="A49" s="50" t="s">
        <v>13</v>
      </c>
      <c r="B49" s="16">
        <v>1</v>
      </c>
      <c r="C49" s="10">
        <v>703368</v>
      </c>
      <c r="D49" s="10" t="s">
        <v>146</v>
      </c>
      <c r="E49" s="9">
        <v>78.73</v>
      </c>
      <c r="F49" s="10">
        <v>4</v>
      </c>
      <c r="G49" s="10" t="s">
        <v>45</v>
      </c>
      <c r="H49" s="10"/>
      <c r="I49" s="10"/>
      <c r="J49" s="7">
        <f t="shared" si="6"/>
        <v>0</v>
      </c>
      <c r="K49" s="7">
        <f t="shared" si="7"/>
        <v>0</v>
      </c>
      <c r="L49" s="7">
        <f t="shared" si="8"/>
        <v>0</v>
      </c>
      <c r="M49" s="7">
        <f t="shared" si="9"/>
        <v>82.73</v>
      </c>
      <c r="N49" s="7">
        <f t="shared" si="10"/>
        <v>0</v>
      </c>
      <c r="O49" s="2">
        <f t="shared" si="11"/>
        <v>82.73</v>
      </c>
      <c r="P49" s="22" t="s">
        <v>199</v>
      </c>
    </row>
    <row r="50" spans="1:16" ht="24.75" customHeight="1" x14ac:dyDescent="0.25">
      <c r="A50" s="45" t="s">
        <v>16</v>
      </c>
      <c r="B50" s="16">
        <v>1</v>
      </c>
      <c r="C50" s="10">
        <v>716309</v>
      </c>
      <c r="D50" s="10" t="s">
        <v>136</v>
      </c>
      <c r="E50" s="9">
        <v>79.59</v>
      </c>
      <c r="F50" s="10"/>
      <c r="G50" s="10"/>
      <c r="H50" s="10"/>
      <c r="I50" s="10"/>
      <c r="J50" s="7">
        <f t="shared" si="6"/>
        <v>0</v>
      </c>
      <c r="K50" s="7">
        <f t="shared" si="7"/>
        <v>0</v>
      </c>
      <c r="L50" s="7">
        <f t="shared" si="8"/>
        <v>0</v>
      </c>
      <c r="M50" s="7">
        <f t="shared" si="9"/>
        <v>0</v>
      </c>
      <c r="N50" s="7">
        <f t="shared" si="10"/>
        <v>0</v>
      </c>
      <c r="O50" s="2">
        <f t="shared" si="11"/>
        <v>79.59</v>
      </c>
      <c r="P50" s="22" t="s">
        <v>185</v>
      </c>
    </row>
    <row r="51" spans="1:16" ht="24.75" customHeight="1" x14ac:dyDescent="0.25">
      <c r="A51" s="49" t="s">
        <v>74</v>
      </c>
      <c r="B51" s="16">
        <v>1</v>
      </c>
      <c r="C51" s="10">
        <v>715691</v>
      </c>
      <c r="D51" s="10" t="s">
        <v>148</v>
      </c>
      <c r="E51" s="9">
        <v>66.16</v>
      </c>
      <c r="F51" s="10">
        <v>4</v>
      </c>
      <c r="G51" s="10" t="s">
        <v>8</v>
      </c>
      <c r="H51" s="10"/>
      <c r="I51" s="10"/>
      <c r="J51" s="7">
        <f t="shared" si="6"/>
        <v>70.16</v>
      </c>
      <c r="K51" s="7">
        <f t="shared" si="7"/>
        <v>0</v>
      </c>
      <c r="L51" s="7">
        <f t="shared" si="8"/>
        <v>0</v>
      </c>
      <c r="M51" s="7">
        <f t="shared" si="9"/>
        <v>0</v>
      </c>
      <c r="N51" s="7">
        <f t="shared" si="10"/>
        <v>0</v>
      </c>
      <c r="O51" s="2">
        <f t="shared" si="11"/>
        <v>70.16</v>
      </c>
      <c r="P51" s="44" t="s">
        <v>204</v>
      </c>
    </row>
    <row r="52" spans="1:16" ht="24.75" customHeight="1" x14ac:dyDescent="0.25">
      <c r="A52" s="45" t="s">
        <v>16</v>
      </c>
      <c r="B52" s="16">
        <v>1</v>
      </c>
      <c r="C52" s="10">
        <v>718200</v>
      </c>
      <c r="D52" s="10" t="s">
        <v>137</v>
      </c>
      <c r="E52" s="9">
        <v>64.05</v>
      </c>
      <c r="F52" s="10"/>
      <c r="G52" s="10"/>
      <c r="H52" s="10"/>
      <c r="I52" s="10"/>
      <c r="J52" s="7">
        <f t="shared" si="6"/>
        <v>0</v>
      </c>
      <c r="K52" s="7">
        <f t="shared" si="7"/>
        <v>0</v>
      </c>
      <c r="L52" s="7">
        <f t="shared" si="8"/>
        <v>0</v>
      </c>
      <c r="M52" s="7">
        <f t="shared" si="9"/>
        <v>0</v>
      </c>
      <c r="N52" s="7">
        <f t="shared" si="10"/>
        <v>0</v>
      </c>
      <c r="O52" s="2">
        <f t="shared" si="11"/>
        <v>64.05</v>
      </c>
      <c r="P52" s="22" t="s">
        <v>185</v>
      </c>
    </row>
    <row r="53" spans="1:16" ht="24.75" customHeight="1" x14ac:dyDescent="0.25">
      <c r="A53" s="46" t="s">
        <v>72</v>
      </c>
      <c r="B53" s="14">
        <v>1</v>
      </c>
      <c r="C53" s="21">
        <v>717343</v>
      </c>
      <c r="D53" s="21" t="s">
        <v>98</v>
      </c>
      <c r="E53" s="7">
        <v>50.21</v>
      </c>
      <c r="F53" s="21">
        <v>4</v>
      </c>
      <c r="G53" s="21" t="s">
        <v>7</v>
      </c>
      <c r="H53" s="21"/>
      <c r="I53" s="21"/>
      <c r="J53" s="7">
        <f t="shared" si="6"/>
        <v>0</v>
      </c>
      <c r="K53" s="7">
        <f t="shared" si="7"/>
        <v>54.21</v>
      </c>
      <c r="L53" s="7">
        <f t="shared" si="8"/>
        <v>0</v>
      </c>
      <c r="M53" s="7">
        <f t="shared" si="9"/>
        <v>0</v>
      </c>
      <c r="N53" s="7">
        <f t="shared" si="10"/>
        <v>0</v>
      </c>
      <c r="O53" s="2">
        <f t="shared" si="11"/>
        <v>54.21</v>
      </c>
      <c r="P53" s="44" t="s">
        <v>202</v>
      </c>
    </row>
    <row r="54" spans="1:16" ht="24.75" customHeight="1" x14ac:dyDescent="0.25">
      <c r="A54" s="50" t="s">
        <v>25</v>
      </c>
      <c r="B54" s="16">
        <v>1</v>
      </c>
      <c r="C54" s="10">
        <v>718222</v>
      </c>
      <c r="D54" s="10" t="s">
        <v>95</v>
      </c>
      <c r="E54" s="9">
        <v>45.01</v>
      </c>
      <c r="F54" s="10">
        <v>4</v>
      </c>
      <c r="G54" s="10" t="s">
        <v>7</v>
      </c>
      <c r="H54" s="10">
        <v>4</v>
      </c>
      <c r="I54" s="10" t="s">
        <v>7</v>
      </c>
      <c r="J54" s="7">
        <f t="shared" si="6"/>
        <v>0</v>
      </c>
      <c r="K54" s="7">
        <f t="shared" si="7"/>
        <v>53.01</v>
      </c>
      <c r="L54" s="7">
        <f t="shared" si="8"/>
        <v>0</v>
      </c>
      <c r="M54" s="7">
        <f t="shared" si="9"/>
        <v>0</v>
      </c>
      <c r="N54" s="7">
        <f t="shared" si="10"/>
        <v>0</v>
      </c>
      <c r="O54" s="2">
        <f t="shared" si="11"/>
        <v>53.01</v>
      </c>
      <c r="P54" s="22" t="s">
        <v>185</v>
      </c>
    </row>
    <row r="55" spans="1:16" ht="24.75" customHeight="1" x14ac:dyDescent="0.25">
      <c r="A55" s="22" t="s">
        <v>11</v>
      </c>
      <c r="B55" s="16">
        <v>1</v>
      </c>
      <c r="C55" s="10">
        <v>718138</v>
      </c>
      <c r="D55" s="10" t="s">
        <v>153</v>
      </c>
      <c r="E55" s="9">
        <v>50.34</v>
      </c>
      <c r="F55" s="10"/>
      <c r="G55" s="10"/>
      <c r="H55" s="10"/>
      <c r="I55" s="10"/>
      <c r="J55" s="7">
        <f t="shared" si="6"/>
        <v>0</v>
      </c>
      <c r="K55" s="7">
        <f t="shared" si="7"/>
        <v>0</v>
      </c>
      <c r="L55" s="7">
        <f t="shared" si="8"/>
        <v>0</v>
      </c>
      <c r="M55" s="7">
        <f t="shared" si="9"/>
        <v>0</v>
      </c>
      <c r="N55" s="7">
        <f t="shared" si="10"/>
        <v>0</v>
      </c>
      <c r="O55" s="2">
        <f t="shared" si="11"/>
        <v>50.34</v>
      </c>
      <c r="P55" s="22" t="s">
        <v>200</v>
      </c>
    </row>
    <row r="56" spans="1:16" ht="24.75" customHeight="1" x14ac:dyDescent="0.25">
      <c r="A56" s="45" t="s">
        <v>79</v>
      </c>
      <c r="B56" s="16">
        <v>1</v>
      </c>
      <c r="C56" s="10">
        <v>717631</v>
      </c>
      <c r="D56" s="10" t="s">
        <v>157</v>
      </c>
      <c r="E56" s="9">
        <v>47.89</v>
      </c>
      <c r="F56" s="10"/>
      <c r="G56" s="10"/>
      <c r="H56" s="10"/>
      <c r="I56" s="10"/>
      <c r="J56" s="7">
        <f t="shared" si="6"/>
        <v>0</v>
      </c>
      <c r="K56" s="7">
        <f t="shared" si="7"/>
        <v>0</v>
      </c>
      <c r="L56" s="7">
        <f t="shared" si="8"/>
        <v>0</v>
      </c>
      <c r="M56" s="7">
        <f t="shared" si="9"/>
        <v>0</v>
      </c>
      <c r="N56" s="7">
        <f t="shared" si="10"/>
        <v>0</v>
      </c>
      <c r="O56" s="2">
        <f t="shared" si="11"/>
        <v>47.89</v>
      </c>
      <c r="P56" s="44" t="s">
        <v>208</v>
      </c>
    </row>
    <row r="57" spans="1:16" ht="24.75" customHeight="1" x14ac:dyDescent="0.25">
      <c r="A57" s="50" t="s">
        <v>25</v>
      </c>
      <c r="B57" s="16">
        <v>1</v>
      </c>
      <c r="C57" s="10">
        <v>725812</v>
      </c>
      <c r="D57" s="10" t="s">
        <v>96</v>
      </c>
      <c r="E57" s="9">
        <v>37.950000000000003</v>
      </c>
      <c r="F57" s="10"/>
      <c r="G57" s="10"/>
      <c r="H57" s="10"/>
      <c r="I57" s="10"/>
      <c r="J57" s="7">
        <f t="shared" si="6"/>
        <v>0</v>
      </c>
      <c r="K57" s="7">
        <f t="shared" si="7"/>
        <v>0</v>
      </c>
      <c r="L57" s="7">
        <f t="shared" si="8"/>
        <v>0</v>
      </c>
      <c r="M57" s="7">
        <f t="shared" si="9"/>
        <v>0</v>
      </c>
      <c r="N57" s="7">
        <f t="shared" si="10"/>
        <v>0</v>
      </c>
      <c r="O57" s="2">
        <f t="shared" si="11"/>
        <v>37.950000000000003</v>
      </c>
      <c r="P57" s="22" t="s">
        <v>201</v>
      </c>
    </row>
    <row r="58" spans="1:16" ht="24.75" customHeight="1" x14ac:dyDescent="0.25">
      <c r="A58" s="22" t="s">
        <v>79</v>
      </c>
      <c r="B58" s="16">
        <v>1</v>
      </c>
      <c r="C58" s="10">
        <v>725626</v>
      </c>
      <c r="D58" s="10" t="s">
        <v>156</v>
      </c>
      <c r="E58" s="9">
        <v>34</v>
      </c>
      <c r="F58" s="10"/>
      <c r="G58" s="10"/>
      <c r="H58" s="10"/>
      <c r="I58" s="10"/>
      <c r="J58" s="7">
        <f t="shared" si="6"/>
        <v>0</v>
      </c>
      <c r="K58" s="7">
        <f t="shared" si="7"/>
        <v>0</v>
      </c>
      <c r="L58" s="7">
        <f t="shared" si="8"/>
        <v>0</v>
      </c>
      <c r="M58" s="7">
        <f t="shared" si="9"/>
        <v>0</v>
      </c>
      <c r="N58" s="7">
        <f t="shared" si="10"/>
        <v>0</v>
      </c>
      <c r="O58" s="2">
        <f t="shared" si="11"/>
        <v>34</v>
      </c>
      <c r="P58" s="44" t="s">
        <v>209</v>
      </c>
    </row>
    <row r="59" spans="1:16" ht="15" customHeight="1" x14ac:dyDescent="0.25"/>
    <row r="60" spans="1:16" ht="15" customHeight="1" x14ac:dyDescent="0.25"/>
    <row r="61" spans="1:16" ht="15" customHeight="1" x14ac:dyDescent="0.25"/>
    <row r="62" spans="1:16" ht="15" customHeight="1" x14ac:dyDescent="0.25"/>
    <row r="63" spans="1:16" ht="15" customHeight="1" x14ac:dyDescent="0.25"/>
    <row r="64" spans="1:1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8" ht="15" customHeight="1" x14ac:dyDescent="0.25"/>
    <row r="105" ht="15" customHeight="1" x14ac:dyDescent="0.25"/>
    <row r="106" ht="15" customHeight="1" x14ac:dyDescent="0.25"/>
    <row r="107" ht="15" customHeight="1" x14ac:dyDescent="0.25"/>
    <row r="113" ht="15" customHeight="1" x14ac:dyDescent="0.25"/>
    <row r="114" ht="15" customHeight="1" x14ac:dyDescent="0.25"/>
    <row r="115" ht="15" customHeight="1" x14ac:dyDescent="0.25"/>
  </sheetData>
  <sortState xmlns:xlrd2="http://schemas.microsoft.com/office/spreadsheetml/2017/richdata2" ref="A4:O58">
    <sortCondition descending="1" ref="O4:O58"/>
  </sortState>
  <mergeCells count="2">
    <mergeCell ref="A1:P1"/>
    <mergeCell ref="A2:P2"/>
  </mergeCells>
  <pageMargins left="0.62992125984251968" right="0.23622047244094491" top="0.22" bottom="0.16" header="0.31496062992125984" footer="0.31496062992125984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2"/>
  <sheetViews>
    <sheetView zoomScale="114" zoomScaleNormal="114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P6" sqref="P6"/>
    </sheetView>
  </sheetViews>
  <sheetFormatPr defaultRowHeight="15" x14ac:dyDescent="0.25"/>
  <cols>
    <col min="1" max="1" width="16" style="1" customWidth="1"/>
    <col min="2" max="2" width="4.140625" style="2" customWidth="1"/>
    <col min="3" max="3" width="6.85546875" style="2" customWidth="1"/>
    <col min="4" max="4" width="11" style="2" customWidth="1"/>
    <col min="5" max="5" width="7.85546875" style="2" customWidth="1"/>
    <col min="6" max="6" width="4.140625" style="2" customWidth="1"/>
    <col min="7" max="7" width="7.140625" style="2" customWidth="1"/>
    <col min="8" max="8" width="4.140625" style="2" customWidth="1"/>
    <col min="9" max="9" width="7.85546875" style="2" customWidth="1"/>
    <col min="10" max="10" width="5" style="2" customWidth="1"/>
    <col min="11" max="11" width="4.7109375" style="2" customWidth="1"/>
    <col min="12" max="12" width="5.140625" style="2" customWidth="1"/>
    <col min="13" max="13" width="5.5703125" style="2" customWidth="1"/>
    <col min="14" max="14" width="5" style="2" bestFit="1" customWidth="1"/>
    <col min="15" max="15" width="12.5703125" style="2" hidden="1" customWidth="1"/>
    <col min="16" max="16" width="33" style="2" customWidth="1"/>
    <col min="17" max="16384" width="9.140625" style="2"/>
  </cols>
  <sheetData>
    <row r="1" spans="1:16" ht="30" customHeight="1" thickBot="1" x14ac:dyDescent="0.3">
      <c r="A1" s="59" t="s">
        <v>171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4" customFormat="1" ht="42" customHeight="1" x14ac:dyDescent="0.25">
      <c r="A2" s="34" t="s">
        <v>174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6"/>
      <c r="P2" s="38"/>
    </row>
    <row r="3" spans="1:16" ht="110.25" customHeight="1" x14ac:dyDescent="0.25">
      <c r="A3" s="5" t="s">
        <v>0</v>
      </c>
      <c r="B3" s="6" t="s">
        <v>17</v>
      </c>
      <c r="C3" s="5" t="s">
        <v>2</v>
      </c>
      <c r="D3" s="5" t="s">
        <v>21</v>
      </c>
      <c r="E3" s="6" t="s">
        <v>1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20</v>
      </c>
      <c r="K3" s="6" t="s">
        <v>19</v>
      </c>
      <c r="L3" s="6" t="s">
        <v>47</v>
      </c>
      <c r="M3" s="6" t="s">
        <v>34</v>
      </c>
      <c r="N3" s="6" t="s">
        <v>27</v>
      </c>
      <c r="O3" s="33" t="s">
        <v>168</v>
      </c>
      <c r="P3" s="35" t="s">
        <v>175</v>
      </c>
    </row>
    <row r="4" spans="1:16" ht="53.25" customHeight="1" x14ac:dyDescent="0.25">
      <c r="A4" s="20" t="s">
        <v>93</v>
      </c>
      <c r="B4" s="21">
        <v>1</v>
      </c>
      <c r="C4" s="11">
        <v>599452</v>
      </c>
      <c r="D4" s="11" t="s">
        <v>115</v>
      </c>
      <c r="E4" s="11">
        <v>161.35</v>
      </c>
      <c r="F4" s="11"/>
      <c r="G4" s="11"/>
      <c r="H4" s="11"/>
      <c r="I4" s="11"/>
      <c r="J4" s="7">
        <f xml:space="preserve"> IF(AND(G4 = "ΕΟΡΔΑΙΑΣ",I4 = "ΕΟΡΔΑΙΑΣ"), SUM(E4,F4,H4),  IF(G4 = "ΕΟΡΔΑΙΑΣ", SUM(E4,F4), 0) + IF(I4 = "ΕΟΡΔΑΙΑΣ", SUM(E4,H4),0))</f>
        <v>0</v>
      </c>
      <c r="K4" s="7">
        <f xml:space="preserve"> IF(AND(G4 = "ΚΟΖΑΝΗΣ",I4 = "ΚΟΖΑΝΗΣ"), SUM(E4,F4,H4),  IF(G4 = "ΚΟΖΑΝΗΣ", SUM(E4,F4), 0) + IF(I4 = "ΚΟΖΑΝΗΣ", SUM(E4,H4),0))</f>
        <v>0</v>
      </c>
      <c r="L4" s="7">
        <f xml:space="preserve"> IF(AND(G4 = "ΒΟΙΟΥ",I4 = "ΒΟΙΟΥ"), SUM(E4,F4,H4),  IF(G4 = "ΒΟΙΟΥ", SUM(E4,F4), 0) + IF(I4 = "ΒΟΙΟΥ", SUM(E4,H4),0))</f>
        <v>0</v>
      </c>
      <c r="M4" s="7">
        <f xml:space="preserve"> IF(AND(G4 = "ΣΕΡΒΙΩΝ",I4 = "ΣΕΡΒΙΩΝ"), SUM(E4,F4,H4),  IF(G4 = "ΣΕΡΒΙΩΝ", SUM(E4,F4), 0) + IF(I4 = "ΣΕΡΒΙΩΝ", SUM(H4,G4),0))</f>
        <v>0</v>
      </c>
      <c r="N4" s="7">
        <f xml:space="preserve"> IF(AND(G4 = "ΒΕΛΒΕΝΤΟΥ",I4 = "ΒΕΛΒΕΝΤΟΥ"), SUM(E4,F4,H4),  IF(G4 = "ΒΕΛΒΕΝΤΟΥ", SUM(E4,F4), 0) + IF(I4 = "ΒΕΛΒΕΝΤΟΥ", SUM(E4,H4),0))</f>
        <v>0</v>
      </c>
      <c r="O4" s="33">
        <f>SUM(E4+F4+H4)</f>
        <v>161.35</v>
      </c>
      <c r="P4" s="20" t="s">
        <v>205</v>
      </c>
    </row>
    <row r="5" spans="1:16" ht="60.75" customHeight="1" x14ac:dyDescent="0.25">
      <c r="A5" s="20" t="s">
        <v>94</v>
      </c>
      <c r="B5" s="21">
        <v>1</v>
      </c>
      <c r="C5" s="11">
        <v>708305</v>
      </c>
      <c r="D5" s="11" t="s">
        <v>158</v>
      </c>
      <c r="E5" s="11">
        <v>70.040000000000006</v>
      </c>
      <c r="F5" s="11">
        <v>4</v>
      </c>
      <c r="G5" s="11" t="s">
        <v>45</v>
      </c>
      <c r="H5" s="11"/>
      <c r="I5" s="11"/>
      <c r="J5" s="7">
        <f xml:space="preserve"> IF(AND(G5 = "ΕΟΡΔΑΙΑΣ",I5 = "ΕΟΡΔΑΙΑΣ"), SUM(E5,F5,H5),  IF(G5 = "ΕΟΡΔΑΙΑΣ", SUM(E5,F5), 0) + IF(I5 = "ΕΟΡΔΑΙΑΣ", SUM(E5,H5),0))</f>
        <v>0</v>
      </c>
      <c r="K5" s="7">
        <f xml:space="preserve"> IF(AND(G5 = "ΚΟΖΑΝΗΣ",I5 = "ΚΟΖΑΝΗΣ"), SUM(E5,F5,H5),  IF(G5 = "ΚΟΖΑΝΗΣ", SUM(E5,F5), 0) + IF(I5 = "ΚΟΖΑΝΗΣ", SUM(E5,H5),0))</f>
        <v>0</v>
      </c>
      <c r="L5" s="7">
        <f xml:space="preserve"> IF(AND(G5 = "ΒΟΙΟΥ",I5 = "ΒΟΙΟΥ"), SUM(E5,F5,H5),  IF(G5 = "ΒΟΙΟΥ", SUM(E5,F5), 0) + IF(I5 = "ΒΟΙΟΥ", SUM(E5,H5),0))</f>
        <v>0</v>
      </c>
      <c r="M5" s="7">
        <f xml:space="preserve"> IF(AND(G5 = "ΣΕΡΒΙΩΝ",I5 = "ΣΕΡΒΙΩΝ"), SUM(E5,F5,H5),  IF(G5 = "ΣΕΡΒΙΩΝ", SUM(E5,F5), 0) + IF(I5 = "ΣΕΡΒΙΩΝ", SUM(H5,G5),0))</f>
        <v>74.040000000000006</v>
      </c>
      <c r="N5" s="7">
        <f xml:space="preserve"> IF(AND(G5 = "ΒΕΛΒΕΝΤΟΥ",I5 = "ΒΕΛΒΕΝΤΟΥ"), SUM(E5,F5,H5),  IF(G5 = "ΒΕΛΒΕΝΤΟΥ", SUM(E5,F5), 0) + IF(I5 = "ΒΕΛΒΕΝΤΟΥ", SUM(E5,H5),0))</f>
        <v>0</v>
      </c>
      <c r="O5" s="33">
        <f>SUM(E5+F5+H5)</f>
        <v>74.040000000000006</v>
      </c>
      <c r="P5" s="20" t="s">
        <v>206</v>
      </c>
    </row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2:14" ht="15" customHeight="1" x14ac:dyDescent="0.25"/>
    <row r="18" spans="2:14" ht="15" customHeight="1" x14ac:dyDescent="0.25"/>
    <row r="19" spans="2:14" ht="15" customHeight="1" x14ac:dyDescent="0.25"/>
    <row r="20" spans="2:14" s="1" customFormat="1" ht="15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s="1" customFormat="1" ht="1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s="1" customFormat="1" ht="1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s="1" customFormat="1" ht="15" customHeigh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s="1" customFormat="1" ht="15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s="1" customFormat="1" ht="1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s="1" customFormat="1" ht="15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s="1" customFormat="1" ht="15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s="1" customFormat="1" ht="15" customHeigh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s="1" customFormat="1" ht="15" customHeigh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s="1" customFormat="1" ht="15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s="1" customFormat="1" ht="1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s="1" customFormat="1" ht="1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s="1" customFormat="1" ht="15" customHeigh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1" customFormat="1" ht="15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1" customFormat="1" ht="15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1" customFormat="1" ht="15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1" customFormat="1" ht="15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1" customFormat="1" ht="1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45" spans="2:14" s="1" customFormat="1" ht="1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52" spans="2:14" s="1" customFormat="1" ht="1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1" customFormat="1" ht="1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1" customFormat="1" ht="1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60" spans="2:14" s="1" customFormat="1" ht="1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s="1" customFormat="1" ht="1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s="1" customFormat="1" ht="1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ortState xmlns:xlrd2="http://schemas.microsoft.com/office/spreadsheetml/2017/richdata2" ref="A4:O5">
    <sortCondition descending="1" ref="O4:O5"/>
  </sortState>
  <mergeCells count="1">
    <mergeCell ref="A1:P1"/>
  </mergeCells>
  <pageMargins left="0.62992125984251968" right="0.23622047244094491" top="0.22" bottom="0.16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ΠΙΝΑΚΑΣ ΠΕ60</vt:lpstr>
      <vt:lpstr>ΠΙΝΑΚΑΣ ΠΕ60ΕΑΕ</vt:lpstr>
      <vt:lpstr>ΠΙΝΑΚΑΣ ΠΕ70</vt:lpstr>
      <vt:lpstr>ΠΙΝΑΚΑΣ ΠΕ70 ΕΑΕ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2023-08-11T10:44:13Z</dcterms:modified>
</cp:coreProperties>
</file>